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5" windowWidth="10515" windowHeight="10800" activeTab="4"/>
  </bookViews>
  <sheets>
    <sheet name="2014 Income" sheetId="1" r:id="rId1"/>
    <sheet name="2014 Expenses" sheetId="2" r:id="rId2"/>
    <sheet name="2014 Totals" sheetId="3" r:id="rId3"/>
    <sheet name="2014 Charts" sheetId="4" r:id="rId4"/>
    <sheet name="All Time Totals" sheetId="10" r:id="rId5"/>
    <sheet name="All Time Charts" sheetId="9" r:id="rId6"/>
  </sheets>
  <definedNames/>
  <calcPr calcId="152511"/>
</workbook>
</file>

<file path=xl/comments3.xml><?xml version="1.0" encoding="utf-8"?>
<comments xmlns="http://schemas.openxmlformats.org/spreadsheetml/2006/main">
  <authors>
    <author>Ned Tobin</author>
  </authors>
  <commentList>
    <comment ref="B1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make new sheet for future years. Ie 2015 Totals</t>
        </r>
      </text>
    </comment>
    <comment ref="A3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Item from "Service" column in Income sheet</t>
        </r>
      </text>
    </comment>
    <comment ref="A19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Item from "For" column in Expenses sheet</t>
        </r>
      </text>
    </comment>
  </commentList>
</comments>
</file>

<file path=xl/comments4.xml><?xml version="1.0" encoding="utf-8"?>
<comments xmlns="http://schemas.openxmlformats.org/spreadsheetml/2006/main">
  <authors>
    <author>Ned Tobin</author>
  </authors>
  <commentList>
    <comment ref="A1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make new sheet for future years. Ie. 2015 Charts</t>
        </r>
      </text>
    </comment>
  </commentList>
</comments>
</file>

<file path=xl/sharedStrings.xml><?xml version="1.0" encoding="utf-8"?>
<sst xmlns="http://schemas.openxmlformats.org/spreadsheetml/2006/main" count="109" uniqueCount="65">
  <si>
    <t>Month</t>
  </si>
  <si>
    <t>Day</t>
  </si>
  <si>
    <t>paid</t>
  </si>
  <si>
    <t>Employer</t>
  </si>
  <si>
    <t>notes</t>
  </si>
  <si>
    <t>day</t>
  </si>
  <si>
    <t>month</t>
  </si>
  <si>
    <t>item</t>
  </si>
  <si>
    <t>for</t>
  </si>
  <si>
    <t>Paypal fee</t>
  </si>
  <si>
    <t>Total Income</t>
  </si>
  <si>
    <t>Total Expenses</t>
  </si>
  <si>
    <t>Total Income Check</t>
  </si>
  <si>
    <t>Total Expenses Check</t>
  </si>
  <si>
    <t>Invoice #</t>
  </si>
  <si>
    <t>rate (/h or /km)</t>
  </si>
  <si>
    <t>hours or km</t>
  </si>
  <si>
    <t>Total Income Check 2</t>
  </si>
  <si>
    <t>Total Expenses Check 2</t>
  </si>
  <si>
    <t>Grand Total</t>
  </si>
  <si>
    <t>paid with</t>
  </si>
  <si>
    <t>Month Check</t>
  </si>
  <si>
    <t>INCOME</t>
  </si>
  <si>
    <t>EXPENSES</t>
  </si>
  <si>
    <t>Service</t>
  </si>
  <si>
    <t>email</t>
  </si>
  <si>
    <t>Client</t>
  </si>
  <si>
    <t>Shipping</t>
  </si>
  <si>
    <t>invoiced</t>
  </si>
  <si>
    <t>Profit</t>
  </si>
  <si>
    <t>income 1</t>
  </si>
  <si>
    <t>income 2</t>
  </si>
  <si>
    <t>income 3</t>
  </si>
  <si>
    <t>income 4</t>
  </si>
  <si>
    <t>income 5</t>
  </si>
  <si>
    <t>income 6</t>
  </si>
  <si>
    <t>income 7</t>
  </si>
  <si>
    <t>income 8</t>
  </si>
  <si>
    <t>income 9</t>
  </si>
  <si>
    <t>income 10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</si>
  <si>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</si>
  <si>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</si>
  <si>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</si>
  <si>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</si>
  <si>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</si>
  <si>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</si>
  <si>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</si>
  <si>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</si>
  <si>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</si>
  <si>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</si>
  <si>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</si>
  <si>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expense 13</t>
  </si>
  <si>
    <t>expense 14</t>
  </si>
  <si>
    <t>expense 15</t>
  </si>
  <si>
    <t>expense 16</t>
  </si>
  <si>
    <t>expense 17</t>
  </si>
  <si>
    <t>expense 18</t>
  </si>
  <si>
    <t>expense 19</t>
  </si>
  <si>
    <t>Service/For</t>
  </si>
  <si>
    <t>tax paid</t>
  </si>
  <si>
    <t>price w/ tax</t>
  </si>
  <si>
    <t>tax charged</t>
  </si>
  <si>
    <t>paypal</t>
  </si>
  <si>
    <t>visa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</si>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</sst>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4" tint="-0.24997000396251678"/>
      <name val="Calibri"/>
      <family val="2"/>
      <scheme val="minor"/>
    </font>
    <font>
      <sz val="18"/>
      <color theme="6" tint="-0.24997000396251678"/>
      <name val="Calibri"/>
      <family val="2"/>
      <scheme val="minor"/>
    </font>
    <font>
      <sz val="18"/>
      <color theme="0" tint="-0.1499900072813034"/>
      <name val="Calibri"/>
      <family val="2"/>
      <scheme val="minor"/>
    </font>
    <font>
      <sz val="18"/>
      <color theme="9" tint="-0.24997000396251678"/>
      <name val="Calibri"/>
      <family val="2"/>
      <scheme val="minor"/>
    </font>
    <font>
      <sz val="18"/>
      <color theme="0" tint="-0.3499799966812134"/>
      <name val="Calibri"/>
      <family val="2"/>
      <scheme val="minor"/>
    </font>
    <font>
      <sz val="18"/>
      <color rgb="FFFF99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8"/>
      <color theme="6" tint="-0.24997000396251678"/>
      <name val="Calibri"/>
      <family val="2"/>
      <scheme val="minor"/>
    </font>
    <font>
      <b/>
      <sz val="18"/>
      <color theme="5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8"/>
      <color theme="0" tint="-0.1499900072813034"/>
      <name val="Calibri"/>
      <family val="2"/>
      <scheme val="minor"/>
    </font>
    <font>
      <b/>
      <sz val="18"/>
      <color theme="6" tint="0.39998000860214233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  <font>
      <sz val="11"/>
      <color theme="1" tint="0.35"/>
      <name val="Calibri"/>
      <family val="2"/>
    </font>
    <font>
      <sz val="16"/>
      <color theme="1" tint="0.35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ck">
        <color theme="0" tint="-0.149959996342659"/>
      </left>
      <right/>
      <top style="thick">
        <color theme="0" tint="-0.14993000030517578"/>
      </top>
      <bottom style="thick">
        <color theme="0" tint="-0.14993000030517578"/>
      </bottom>
    </border>
    <border>
      <left/>
      <right/>
      <top style="thick">
        <color theme="0" tint="-0.14993000030517578"/>
      </top>
      <bottom style="thick">
        <color theme="0" tint="-0.14993000030517578"/>
      </bottom>
    </border>
    <border>
      <left/>
      <right style="thick">
        <color theme="0" tint="-0.149959996342659"/>
      </right>
      <top style="thick">
        <color theme="0" tint="-0.14993000030517578"/>
      </top>
      <bottom style="thick">
        <color theme="0" tint="-0.14993000030517578"/>
      </bottom>
    </border>
    <border>
      <left style="thick">
        <color theme="0" tint="-0.149959996342659"/>
      </left>
      <right/>
      <top style="thick">
        <color theme="0" tint="-0.149959996342659"/>
      </top>
      <bottom style="thick">
        <color theme="0" tint="-0.14993000030517578"/>
      </bottom>
    </border>
    <border>
      <left/>
      <right/>
      <top style="thick">
        <color theme="0" tint="-0.149959996342659"/>
      </top>
      <bottom style="thick">
        <color theme="0" tint="-0.14993000030517578"/>
      </bottom>
    </border>
    <border>
      <left/>
      <right style="thick">
        <color theme="0" tint="-0.149959996342659"/>
      </right>
      <top style="thick">
        <color theme="0" tint="-0.149959996342659"/>
      </top>
      <bottom style="thick">
        <color theme="0" tint="-0.14993000030517578"/>
      </bottom>
    </border>
    <border>
      <left style="thick">
        <color theme="0" tint="-0.149959996342659"/>
      </left>
      <right/>
      <top style="thick">
        <color theme="0" tint="-0.149959996342659"/>
      </top>
      <bottom style="thick">
        <color theme="0" tint="-0.149959996342659"/>
      </bottom>
    </border>
    <border>
      <left/>
      <right/>
      <top style="thick">
        <color theme="0" tint="-0.149959996342659"/>
      </top>
      <bottom style="thick">
        <color theme="0" tint="-0.149959996342659"/>
      </bottom>
    </border>
    <border>
      <left/>
      <right style="thick">
        <color theme="0" tint="-0.149959996342659"/>
      </right>
      <top style="thick">
        <color theme="0" tint="-0.149959996342659"/>
      </top>
      <bottom style="thick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43">
    <xf numFmtId="0" fontId="0" fillId="0" borderId="0" xfId="0"/>
    <xf numFmtId="8" fontId="0" fillId="0" borderId="0" xfId="0" applyNumberFormat="1"/>
    <xf numFmtId="164" fontId="0" fillId="0" borderId="0" xfId="0" applyNumberFormat="1"/>
    <xf numFmtId="0" fontId="2" fillId="0" borderId="0" xfId="0" applyFont="1"/>
    <xf numFmtId="164" fontId="4" fillId="0" borderId="0" xfId="0" applyNumberFormat="1" applyFont="1"/>
    <xf numFmtId="0" fontId="2" fillId="0" borderId="0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/>
    <xf numFmtId="0" fontId="0" fillId="0" borderId="0" xfId="0" applyNumberFormat="1"/>
    <xf numFmtId="164" fontId="2" fillId="0" borderId="0" xfId="0" applyNumberFormat="1" applyFont="1"/>
    <xf numFmtId="0" fontId="2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3" fillId="0" borderId="0" xfId="0" applyNumberFormat="1" applyFont="1" applyBorder="1"/>
    <xf numFmtId="0" fontId="3" fillId="0" borderId="0" xfId="0" applyFont="1" applyBorder="1"/>
    <xf numFmtId="164" fontId="12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 applyBorder="1"/>
    <xf numFmtId="164" fontId="10" fillId="0" borderId="0" xfId="0" applyNumberFormat="1" applyFont="1"/>
    <xf numFmtId="164" fontId="6" fillId="0" borderId="0" xfId="0" applyNumberFormat="1" applyFont="1"/>
    <xf numFmtId="0" fontId="6" fillId="0" borderId="0" xfId="0" applyNumberFormat="1" applyFont="1" applyBorder="1"/>
    <xf numFmtId="0" fontId="14" fillId="0" borderId="0" xfId="20" applyAlignment="1" applyProtection="1">
      <alignment/>
      <protection/>
    </xf>
    <xf numFmtId="0" fontId="10" fillId="0" borderId="0" xfId="0" applyFont="1"/>
    <xf numFmtId="0" fontId="10" fillId="0" borderId="0" xfId="0" applyNumberFormat="1" applyFont="1"/>
    <xf numFmtId="164" fontId="8" fillId="0" borderId="0" xfId="0" applyNumberFormat="1" applyFont="1" applyBorder="1"/>
    <xf numFmtId="164" fontId="16" fillId="0" borderId="2" xfId="0" applyNumberFormat="1" applyFont="1" applyBorder="1"/>
    <xf numFmtId="164" fontId="15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'2014 Totals'!$A$3</c:f>
              <c:strCache>
                <c:ptCount val="1"/>
                <c:pt idx="0">
                  <c:v>income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Totals'!$D$3,'2014 Totals'!$E$3,'2014 Totals'!$F$3,'2014 Totals'!$G$3,'2014 Totals'!$H$3,'2014 Totals'!$I$3,'2014 Totals'!$J$3,'2014 Totals'!$K$3,'2014 Totals'!$L$3,'2014 Totals'!$M$3,'2014 Totals'!$N$3,'2014 Totals'!$O$3)</c:f>
              <c:numCache/>
            </c:numRef>
          </c:val>
        </c:ser>
        <c:ser>
          <c:idx val="1"/>
          <c:order val="1"/>
          <c:tx>
            <c:strRef>
              <c:f>'2014 Totals'!$A$4</c:f>
              <c:strCache>
                <c:ptCount val="1"/>
                <c:pt idx="0">
                  <c:v>income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Totals'!$D$4,'2014 Totals'!$E$4,'2014 Totals'!$F$4,'2014 Totals'!$G$4,'2014 Totals'!$H$4,'2014 Totals'!$I$4,'2014 Totals'!$J$4,'2014 Totals'!$K$4,'2014 Totals'!$L$4,'2014 Totals'!$M$4,'2014 Totals'!$N$4,'2014 Totals'!$O$4)</c:f>
              <c:numCache/>
            </c:numRef>
          </c:val>
        </c:ser>
        <c:ser>
          <c:idx val="2"/>
          <c:order val="2"/>
          <c:tx>
            <c:strRef>
              <c:f>'2014 Totals'!$A$6</c:f>
              <c:strCache>
                <c:ptCount val="1"/>
                <c:pt idx="0">
                  <c:v>income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Totals'!$D$6,'2014 Totals'!$E$6,'2014 Totals'!$F$6,'2014 Totals'!$G$6,'2014 Totals'!$H$6,'2014 Totals'!$I$6,'2014 Totals'!$J$6,'2014 Totals'!$K$6,'2014 Totals'!$L$6,'2014 Totals'!$M$6,'2014 Totals'!$N$6,'2014 Totals'!$O$6)</c:f>
              <c:numCache/>
            </c:numRef>
          </c:val>
        </c:ser>
        <c:ser>
          <c:idx val="3"/>
          <c:order val="3"/>
          <c:tx>
            <c:strRef>
              <c:f>'2014 Totals'!$A$7</c:f>
              <c:strCache>
                <c:ptCount val="1"/>
                <c:pt idx="0">
                  <c:v>income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Totals'!$D$7:$O$7</c:f>
              <c:numCache/>
            </c:numRef>
          </c:val>
        </c:ser>
        <c:ser>
          <c:idx val="4"/>
          <c:order val="4"/>
          <c:tx>
            <c:strRef>
              <c:f>'2014 Totals'!$A$8</c:f>
              <c:strCache>
                <c:ptCount val="1"/>
                <c:pt idx="0">
                  <c:v>income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Totals'!$D$8:$O$8</c:f>
              <c:numCache/>
            </c:numRef>
          </c:val>
        </c:ser>
        <c:ser>
          <c:idx val="5"/>
          <c:order val="5"/>
          <c:tx>
            <c:strRef>
              <c:f>'2014 Totals'!$A$9</c:f>
              <c:strCache>
                <c:ptCount val="1"/>
                <c:pt idx="0">
                  <c:v>income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Totals'!$D$9:$O$9</c:f>
              <c:numCache/>
            </c:numRef>
          </c:val>
        </c:ser>
        <c:ser>
          <c:idx val="6"/>
          <c:order val="6"/>
          <c:tx>
            <c:strRef>
              <c:f>'2014 Totals'!$A$10</c:f>
              <c:strCache>
                <c:ptCount val="1"/>
                <c:pt idx="0">
                  <c:v>income 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Totals'!$D$10:$O$10</c:f>
              <c:numCache/>
            </c:numRef>
          </c:val>
        </c:ser>
        <c:ser>
          <c:idx val="7"/>
          <c:order val="7"/>
          <c:tx>
            <c:strRef>
              <c:f>'2014 Totals'!$A$11</c:f>
              <c:strCache>
                <c:ptCount val="1"/>
                <c:pt idx="0">
                  <c:v>income 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Totals'!$D$11:$O$11</c:f>
              <c:numCache/>
            </c:numRef>
          </c:val>
        </c:ser>
        <c:ser>
          <c:idx val="8"/>
          <c:order val="8"/>
          <c:tx>
            <c:strRef>
              <c:f>'2014 Totals'!$A$12</c:f>
              <c:strCache>
                <c:ptCount val="1"/>
                <c:pt idx="0">
                  <c:v>income 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Totals'!$D$12:$O$12</c:f>
              <c:numCache/>
            </c:numRef>
          </c:val>
        </c:ser>
        <c:ser>
          <c:idx val="9"/>
          <c:order val="9"/>
          <c:tx>
            <c:strRef>
              <c:f>'2014 Totals'!$A$5</c:f>
              <c:strCache>
                <c:ptCount val="1"/>
                <c:pt idx="0">
                  <c:v>income 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Totals'!$D$5:$O$5</c:f>
              <c:numCache/>
            </c:numRef>
          </c:val>
        </c:ser>
        <c:overlap val="100"/>
        <c:axId val="53293159"/>
        <c:axId val="9876384"/>
      </c:bar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931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Expenses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 Totals'!$A$19:$A$37</c:f>
              <c:strCache/>
            </c:strRef>
          </c:cat>
          <c:val>
            <c:numRef>
              <c:f>'2014 Totals'!$B$19:$B$37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6"/>
          <c:w val="0.17525"/>
          <c:h val="0.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 Totals'!$A$3:$A$12</c:f>
              <c:strCache/>
            </c:strRef>
          </c:cat>
          <c:val>
            <c:numRef>
              <c:f>'2014 Totals'!$B$3:$B$12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All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Time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Time Totals'!$A$3</c:f>
              <c:strCache>
                <c:ptCount val="1"/>
                <c:pt idx="0">
                  <c:v>income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Totals'!$B$3:$H$3</c:f>
              <c:numCache/>
            </c:numRef>
          </c:val>
        </c:ser>
        <c:ser>
          <c:idx val="1"/>
          <c:order val="1"/>
          <c:tx>
            <c:strRef>
              <c:f>'All Time Totals'!$A$4</c:f>
              <c:strCache>
                <c:ptCount val="1"/>
                <c:pt idx="0">
                  <c:v>income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Totals'!$B$4:$H$4</c:f>
              <c:numCache/>
            </c:numRef>
          </c:val>
        </c:ser>
        <c:ser>
          <c:idx val="2"/>
          <c:order val="2"/>
          <c:tx>
            <c:strRef>
              <c:f>'All Time Totals'!$A$6</c:f>
              <c:strCache>
                <c:ptCount val="1"/>
                <c:pt idx="0">
                  <c:v>income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Totals'!$B$6:$H$6</c:f>
              <c:numCache/>
            </c:numRef>
          </c:val>
        </c:ser>
        <c:ser>
          <c:idx val="3"/>
          <c:order val="3"/>
          <c:tx>
            <c:strRef>
              <c:f>'All Time Totals'!$A$7</c:f>
              <c:strCache>
                <c:ptCount val="1"/>
                <c:pt idx="0">
                  <c:v>income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Totals'!$B$7:$H$7</c:f>
              <c:numCache/>
            </c:numRef>
          </c:val>
        </c:ser>
        <c:ser>
          <c:idx val="4"/>
          <c:order val="4"/>
          <c:tx>
            <c:strRef>
              <c:f>'All Time Totals'!$A$8</c:f>
              <c:strCache>
                <c:ptCount val="1"/>
                <c:pt idx="0">
                  <c:v>income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Totals'!$B$8:$H$8</c:f>
              <c:numCache/>
            </c:numRef>
          </c:val>
        </c:ser>
        <c:ser>
          <c:idx val="5"/>
          <c:order val="5"/>
          <c:tx>
            <c:strRef>
              <c:f>'All Time Totals'!$A$9</c:f>
              <c:strCache>
                <c:ptCount val="1"/>
                <c:pt idx="0">
                  <c:v>income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Totals'!$B$9:$H$9</c:f>
              <c:numCache/>
            </c:numRef>
          </c:val>
        </c:ser>
        <c:ser>
          <c:idx val="6"/>
          <c:order val="6"/>
          <c:tx>
            <c:strRef>
              <c:f>'All Time Totals'!$A$10</c:f>
              <c:strCache>
                <c:ptCount val="1"/>
                <c:pt idx="0">
                  <c:v>income 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Totals'!$B$10:$H$10</c:f>
              <c:numCache/>
            </c:numRef>
          </c:val>
        </c:ser>
        <c:ser>
          <c:idx val="7"/>
          <c:order val="7"/>
          <c:tx>
            <c:strRef>
              <c:f>'All Time Totals'!$A$11</c:f>
              <c:strCache>
                <c:ptCount val="1"/>
                <c:pt idx="0">
                  <c:v>income 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Totals'!$B$11:$H$11</c:f>
              <c:numCache/>
            </c:numRef>
          </c:val>
        </c:ser>
        <c:ser>
          <c:idx val="8"/>
          <c:order val="8"/>
          <c:tx>
            <c:strRef>
              <c:f>'All Time Totals'!$A$12</c:f>
              <c:strCache>
                <c:ptCount val="1"/>
                <c:pt idx="0">
                  <c:v>income 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Totals'!$B$12:$H$12</c:f>
              <c:numCache/>
            </c:numRef>
          </c:val>
        </c:ser>
        <c:ser>
          <c:idx val="9"/>
          <c:order val="9"/>
          <c:tx>
            <c:strRef>
              <c:f>'All Time Totals'!$A$5</c:f>
              <c:strCache>
                <c:ptCount val="1"/>
                <c:pt idx="0">
                  <c:v>income 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Totals'!$B$5:$H$5</c:f>
              <c:numCache/>
            </c:numRef>
          </c:val>
        </c:ser>
        <c:overlap val="-27"/>
        <c:gapWidth val="219"/>
        <c:axId val="21778593"/>
        <c:axId val="61789610"/>
      </c:bar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785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All Time Expenses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Time Totals'!$A$19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Totals'!$B$19:$H$19</c:f>
              <c:numCache/>
            </c:numRef>
          </c:val>
        </c:ser>
        <c:ser>
          <c:idx val="1"/>
          <c:order val="1"/>
          <c:tx>
            <c:strRef>
              <c:f>'All Time Totals'!$A$21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Totals'!$B$21:$H$21</c:f>
              <c:numCache/>
            </c:numRef>
          </c:val>
        </c:ser>
        <c:ser>
          <c:idx val="2"/>
          <c:order val="2"/>
          <c:tx>
            <c:strRef>
              <c:f>'All Time Totals'!$A$22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Totals'!$B$22:$H$22</c:f>
              <c:numCache/>
            </c:numRef>
          </c:val>
        </c:ser>
        <c:ser>
          <c:idx val="3"/>
          <c:order val="3"/>
          <c:tx>
            <c:strRef>
              <c:f>'All Time Totals'!$A$23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Totals'!$B$23:$H$23</c:f>
              <c:numCache/>
            </c:numRef>
          </c:val>
        </c:ser>
        <c:ser>
          <c:idx val="4"/>
          <c:order val="4"/>
          <c:tx>
            <c:strRef>
              <c:f>'All Time Totals'!$A$26</c:f>
              <c:strCache>
                <c:ptCount val="1"/>
                <c:pt idx="0">
                  <c:v>expense 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Totals'!$B$26:$H$26</c:f>
              <c:numCache/>
            </c:numRef>
          </c:val>
        </c:ser>
        <c:ser>
          <c:idx val="5"/>
          <c:order val="5"/>
          <c:tx>
            <c:strRef>
              <c:f>'All Time Totals'!$A$27</c:f>
              <c:strCache>
                <c:ptCount val="1"/>
                <c:pt idx="0">
                  <c:v>expense 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Totals'!$B$27:$H$27</c:f>
              <c:numCache/>
            </c:numRef>
          </c:val>
        </c:ser>
        <c:ser>
          <c:idx val="6"/>
          <c:order val="6"/>
          <c:tx>
            <c:strRef>
              <c:f>'All Time Totals'!$A$29</c:f>
              <c:strCache>
                <c:ptCount val="1"/>
                <c:pt idx="0">
                  <c:v>expense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Totals'!$B$29:$H$29</c:f>
              <c:numCache/>
            </c:numRef>
          </c:val>
        </c:ser>
        <c:ser>
          <c:idx val="7"/>
          <c:order val="7"/>
          <c:tx>
            <c:strRef>
              <c:f>'All Time Totals'!$A$33</c:f>
              <c:strCache>
                <c:ptCount val="1"/>
                <c:pt idx="0">
                  <c:v>expense 15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Totals'!$B$33:$H$33</c:f>
              <c:numCache/>
            </c:numRef>
          </c:val>
        </c:ser>
        <c:ser>
          <c:idx val="8"/>
          <c:order val="8"/>
          <c:tx>
            <c:strRef>
              <c:f>'All Time Totals'!$A$34</c:f>
              <c:strCache>
                <c:ptCount val="1"/>
                <c:pt idx="0">
                  <c:v>expense 16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Totals'!$B$34:$H$34</c:f>
              <c:numCache/>
            </c:numRef>
          </c:val>
        </c:ser>
        <c:ser>
          <c:idx val="9"/>
          <c:order val="9"/>
          <c:tx>
            <c:strRef>
              <c:f>'All Time Totals'!$A$35</c:f>
              <c:strCache>
                <c:ptCount val="1"/>
                <c:pt idx="0">
                  <c:v>expense 17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Totals'!$B$35:$H$35</c:f>
              <c:numCache/>
            </c:numRef>
          </c:val>
        </c:ser>
        <c:ser>
          <c:idx val="10"/>
          <c:order val="10"/>
          <c:tx>
            <c:strRef>
              <c:f>'All Time Totals'!$A$37</c:f>
              <c:strCache>
                <c:ptCount val="1"/>
                <c:pt idx="0">
                  <c:v>expense 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Totals'!$B$37:$H$37</c:f>
              <c:numCache/>
            </c:numRef>
          </c:val>
        </c:ser>
        <c:ser>
          <c:idx val="11"/>
          <c:order val="11"/>
          <c:tx>
            <c:strRef>
              <c:f>'All Time Totals'!$A$28</c:f>
              <c:strCache>
                <c:ptCount val="1"/>
                <c:pt idx="0">
                  <c:v>expense 10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Totals'!$B$28:$H$28</c:f>
              <c:numCache/>
            </c:numRef>
          </c:val>
        </c:ser>
        <c:ser>
          <c:idx val="12"/>
          <c:order val="12"/>
          <c:tx>
            <c:strRef>
              <c:f>'All Time Totals'!$A$20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Totals'!$B$20:$H$20</c:f>
              <c:numCache/>
            </c:numRef>
          </c:val>
        </c:ser>
        <c:ser>
          <c:idx val="13"/>
          <c:order val="13"/>
          <c:tx>
            <c:strRef>
              <c:f>'All Time Totals'!$A$25</c:f>
              <c:strCache>
                <c:ptCount val="1"/>
                <c:pt idx="0">
                  <c:v>expense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Totals'!$B$25:$H$25</c:f>
              <c:numCache/>
            </c:numRef>
          </c:val>
        </c:ser>
        <c:ser>
          <c:idx val="14"/>
          <c:order val="14"/>
          <c:tx>
            <c:strRef>
              <c:f>'All Time Totals'!$A$24</c:f>
              <c:strCache>
                <c:ptCount val="1"/>
                <c:pt idx="0">
                  <c:v>expense 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Totals'!$B$24:$H$24</c:f>
              <c:numCache/>
            </c:numRef>
          </c:val>
        </c:ser>
        <c:ser>
          <c:idx val="15"/>
          <c:order val="15"/>
          <c:tx>
            <c:strRef>
              <c:f>'All Time Totals'!$A$36</c:f>
              <c:strCache>
                <c:ptCount val="1"/>
                <c:pt idx="0">
                  <c:v>expense 18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Totals'!$B$36:$H$36</c:f>
              <c:numCache/>
            </c:numRef>
          </c:val>
        </c:ser>
        <c:ser>
          <c:idx val="16"/>
          <c:order val="16"/>
          <c:tx>
            <c:strRef>
              <c:f>'All Time Totals'!$A$30</c:f>
              <c:strCache>
                <c:ptCount val="1"/>
                <c:pt idx="0">
                  <c:v>expense 12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Totals'!$B$30:$H$30</c:f>
              <c:numCache/>
            </c:numRef>
          </c:val>
        </c:ser>
        <c:ser>
          <c:idx val="17"/>
          <c:order val="17"/>
          <c:tx>
            <c:strRef>
              <c:f>'All Time Totals'!$A$32</c:f>
              <c:strCache>
                <c:ptCount val="1"/>
                <c:pt idx="0">
                  <c:v>expense 14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Totals'!$B$32:$H$32</c:f>
              <c:numCache/>
            </c:numRef>
          </c:val>
        </c:ser>
        <c:ser>
          <c:idx val="18"/>
          <c:order val="18"/>
          <c:tx>
            <c:strRef>
              <c:f>'All Time Totals'!$A$31</c:f>
              <c:strCache>
                <c:ptCount val="1"/>
                <c:pt idx="0">
                  <c:v>expense 13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Totals'!$B$31:$H$31</c:f>
              <c:numCache/>
            </c:numRef>
          </c:val>
        </c:ser>
        <c:overlap val="-27"/>
        <c:gapWidth val="219"/>
        <c:axId val="19235579"/>
        <c:axId val="38902484"/>
      </c:barChart>
      <c:catAx>
        <c:axId val="1923557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355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457200</xdr:colOff>
      <xdr:row>57</xdr:row>
      <xdr:rowOff>19050</xdr:rowOff>
    </xdr:to>
    <xdr:graphicFrame macro="">
      <xdr:nvGraphicFramePr>
        <xdr:cNvPr id="3" name="Chart 2"/>
        <xdr:cNvGraphicFramePr/>
      </xdr:nvGraphicFramePr>
      <xdr:xfrm>
        <a:off x="95250" y="5391150"/>
        <a:ext cx="82867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161925</xdr:rowOff>
    </xdr:from>
    <xdr:to>
      <xdr:col>13</xdr:col>
      <xdr:colOff>447675</xdr:colOff>
      <xdr:row>27</xdr:row>
      <xdr:rowOff>114300</xdr:rowOff>
    </xdr:to>
    <xdr:graphicFrame macro="">
      <xdr:nvGraphicFramePr>
        <xdr:cNvPr id="4" name="Chart 3"/>
        <xdr:cNvGraphicFramePr/>
      </xdr:nvGraphicFramePr>
      <xdr:xfrm>
        <a:off x="314325" y="161925"/>
        <a:ext cx="80581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57</xdr:row>
      <xdr:rowOff>180975</xdr:rowOff>
    </xdr:from>
    <xdr:to>
      <xdr:col>12</xdr:col>
      <xdr:colOff>66675</xdr:colOff>
      <xdr:row>78</xdr:row>
      <xdr:rowOff>161925</xdr:rowOff>
    </xdr:to>
    <xdr:graphicFrame macro="">
      <xdr:nvGraphicFramePr>
        <xdr:cNvPr id="5" name="Chart 4"/>
        <xdr:cNvGraphicFramePr/>
      </xdr:nvGraphicFramePr>
      <xdr:xfrm>
        <a:off x="1543050" y="11039475"/>
        <a:ext cx="58388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13</xdr:col>
      <xdr:colOff>409575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209550" y="114300"/>
        <a:ext cx="81248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28</xdr:row>
      <xdr:rowOff>133350</xdr:rowOff>
    </xdr:from>
    <xdr:to>
      <xdr:col>20</xdr:col>
      <xdr:colOff>152400</xdr:colOff>
      <xdr:row>53</xdr:row>
      <xdr:rowOff>180975</xdr:rowOff>
    </xdr:to>
    <xdr:graphicFrame macro="">
      <xdr:nvGraphicFramePr>
        <xdr:cNvPr id="4" name="Chart 3"/>
        <xdr:cNvGraphicFramePr/>
      </xdr:nvGraphicFramePr>
      <xdr:xfrm>
        <a:off x="200025" y="5467350"/>
        <a:ext cx="121443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6.8515625" style="0" bestFit="1" customWidth="1"/>
    <col min="2" max="2" width="6.8515625" style="10" customWidth="1"/>
    <col min="3" max="3" width="14.140625" style="10" bestFit="1" customWidth="1"/>
    <col min="4" max="4" width="18.421875" style="0" bestFit="1" customWidth="1"/>
    <col min="5" max="5" width="11.421875" style="10" bestFit="1" customWidth="1"/>
    <col min="6" max="6" width="14.8515625" style="10" bestFit="1" customWidth="1"/>
    <col min="7" max="8" width="15.00390625" style="10" customWidth="1"/>
    <col min="9" max="9" width="8.57421875" style="2" bestFit="1" customWidth="1"/>
    <col min="10" max="10" width="10.28125" style="2" bestFit="1" customWidth="1"/>
    <col min="11" max="11" width="8.7109375" style="2" bestFit="1" customWidth="1"/>
    <col min="12" max="12" width="7.57421875" style="2" bestFit="1" customWidth="1"/>
    <col min="13" max="13" width="4.8515625" style="0" bestFit="1" customWidth="1"/>
    <col min="14" max="14" width="10.00390625" style="10" customWidth="1"/>
    <col min="15" max="15" width="71.7109375" style="0" bestFit="1" customWidth="1"/>
  </cols>
  <sheetData>
    <row r="1" spans="1:15" s="26" customFormat="1" ht="15">
      <c r="A1" s="26" t="s">
        <v>0</v>
      </c>
      <c r="B1" s="27" t="s">
        <v>1</v>
      </c>
      <c r="C1" s="27" t="s">
        <v>24</v>
      </c>
      <c r="D1" s="26" t="s">
        <v>26</v>
      </c>
      <c r="E1" s="27" t="s">
        <v>16</v>
      </c>
      <c r="F1" s="27" t="s">
        <v>15</v>
      </c>
      <c r="G1" s="27" t="s">
        <v>25</v>
      </c>
      <c r="H1" s="27" t="s">
        <v>61</v>
      </c>
      <c r="I1" s="22" t="s">
        <v>28</v>
      </c>
      <c r="J1" s="22" t="s">
        <v>9</v>
      </c>
      <c r="K1" s="22" t="s">
        <v>27</v>
      </c>
      <c r="L1" s="22" t="s">
        <v>29</v>
      </c>
      <c r="M1" s="26" t="s">
        <v>2</v>
      </c>
      <c r="N1" s="27" t="s">
        <v>14</v>
      </c>
      <c r="O1" s="26" t="s">
        <v>4</v>
      </c>
    </row>
    <row r="2" spans="1:12" ht="15">
      <c r="A2">
        <v>1</v>
      </c>
      <c r="B2" s="10">
        <v>24</v>
      </c>
      <c r="C2" t="s">
        <v>30</v>
      </c>
      <c r="E2" s="10">
        <v>3</v>
      </c>
      <c r="F2" s="10">
        <v>25</v>
      </c>
      <c r="H2" s="10">
        <f>(F2*E2)*0.07</f>
        <v>5.250000000000001</v>
      </c>
      <c r="I2" s="2">
        <f>(E2*F2)+H2</f>
        <v>80.25</v>
      </c>
      <c r="L2" s="2">
        <f>I2-J2-K2</f>
        <v>80.25</v>
      </c>
    </row>
    <row r="3" spans="1:12" ht="15">
      <c r="A3">
        <v>2</v>
      </c>
      <c r="B3" s="10">
        <v>24</v>
      </c>
      <c r="C3" t="s">
        <v>31</v>
      </c>
      <c r="E3" s="10">
        <v>1</v>
      </c>
      <c r="F3" s="10">
        <v>25</v>
      </c>
      <c r="H3" s="10">
        <f aca="true" t="shared" si="0" ref="H3:H13">(F3*E3)*0.07</f>
        <v>1.7500000000000002</v>
      </c>
      <c r="I3" s="2">
        <f aca="true" t="shared" si="1" ref="I3:I13">(E3*F3)+H3</f>
        <v>26.75</v>
      </c>
      <c r="L3" s="2">
        <f aca="true" t="shared" si="2" ref="L3:L13">I3-J3-K3</f>
        <v>26.75</v>
      </c>
    </row>
    <row r="4" spans="1:12" ht="15">
      <c r="A4">
        <v>3</v>
      </c>
      <c r="B4" s="10">
        <v>26</v>
      </c>
      <c r="C4" t="s">
        <v>32</v>
      </c>
      <c r="E4" s="10">
        <v>1.5</v>
      </c>
      <c r="F4" s="10">
        <v>25</v>
      </c>
      <c r="H4" s="10">
        <f t="shared" si="0"/>
        <v>2.6250000000000004</v>
      </c>
      <c r="I4" s="2">
        <f t="shared" si="1"/>
        <v>40.125</v>
      </c>
      <c r="L4" s="2">
        <f t="shared" si="2"/>
        <v>40.125</v>
      </c>
    </row>
    <row r="5" spans="1:12" ht="15">
      <c r="A5">
        <v>4</v>
      </c>
      <c r="B5" s="10">
        <v>27</v>
      </c>
      <c r="C5" t="s">
        <v>33</v>
      </c>
      <c r="E5" s="10">
        <v>7</v>
      </c>
      <c r="F5" s="10">
        <v>25</v>
      </c>
      <c r="G5" s="25"/>
      <c r="H5" s="10">
        <f t="shared" si="0"/>
        <v>12.250000000000002</v>
      </c>
      <c r="I5" s="2">
        <f t="shared" si="1"/>
        <v>187.25</v>
      </c>
      <c r="L5" s="2">
        <f t="shared" si="2"/>
        <v>187.25</v>
      </c>
    </row>
    <row r="6" spans="1:12" ht="15">
      <c r="A6">
        <v>5</v>
      </c>
      <c r="B6" s="10">
        <v>28</v>
      </c>
      <c r="C6" t="s">
        <v>34</v>
      </c>
      <c r="E6" s="10">
        <v>6.5</v>
      </c>
      <c r="F6" s="10">
        <v>25</v>
      </c>
      <c r="G6" s="25"/>
      <c r="H6" s="10">
        <f t="shared" si="0"/>
        <v>11.375000000000002</v>
      </c>
      <c r="I6" s="2">
        <f t="shared" si="1"/>
        <v>173.875</v>
      </c>
      <c r="L6" s="2">
        <f t="shared" si="2"/>
        <v>173.875</v>
      </c>
    </row>
    <row r="7" spans="1:13" ht="15">
      <c r="A7">
        <v>6</v>
      </c>
      <c r="B7" s="10">
        <v>29</v>
      </c>
      <c r="C7" t="s">
        <v>35</v>
      </c>
      <c r="E7" s="10">
        <v>6.5</v>
      </c>
      <c r="F7" s="10">
        <v>25</v>
      </c>
      <c r="H7" s="10">
        <f t="shared" si="0"/>
        <v>11.375000000000002</v>
      </c>
      <c r="I7" s="2">
        <f t="shared" si="1"/>
        <v>173.875</v>
      </c>
      <c r="L7" s="2">
        <f t="shared" si="2"/>
        <v>173.875</v>
      </c>
      <c r="M7" s="1"/>
    </row>
    <row r="8" spans="1:13" ht="15">
      <c r="A8">
        <v>7</v>
      </c>
      <c r="B8" s="10">
        <v>31</v>
      </c>
      <c r="C8" s="1" t="s">
        <v>36</v>
      </c>
      <c r="E8" s="10">
        <v>1.5</v>
      </c>
      <c r="F8" s="10">
        <v>25</v>
      </c>
      <c r="H8" s="10">
        <f t="shared" si="0"/>
        <v>2.6250000000000004</v>
      </c>
      <c r="I8" s="2">
        <f t="shared" si="1"/>
        <v>40.125</v>
      </c>
      <c r="L8" s="2">
        <f t="shared" si="2"/>
        <v>40.125</v>
      </c>
      <c r="M8" s="1"/>
    </row>
    <row r="9" spans="1:13" ht="15">
      <c r="A9">
        <v>8</v>
      </c>
      <c r="B9" s="10">
        <v>1</v>
      </c>
      <c r="C9" s="1" t="s">
        <v>37</v>
      </c>
      <c r="E9" s="10">
        <v>5.5</v>
      </c>
      <c r="F9" s="10">
        <v>25</v>
      </c>
      <c r="H9" s="10">
        <f t="shared" si="0"/>
        <v>9.625000000000002</v>
      </c>
      <c r="I9" s="2">
        <f t="shared" si="1"/>
        <v>147.125</v>
      </c>
      <c r="L9" s="2">
        <f t="shared" si="2"/>
        <v>147.125</v>
      </c>
      <c r="M9" s="1"/>
    </row>
    <row r="10" spans="1:13" ht="15">
      <c r="A10">
        <v>9</v>
      </c>
      <c r="B10" s="10">
        <v>3</v>
      </c>
      <c r="C10" s="1" t="s">
        <v>30</v>
      </c>
      <c r="E10" s="10">
        <v>7.5</v>
      </c>
      <c r="F10" s="10">
        <v>25</v>
      </c>
      <c r="H10" s="10">
        <f t="shared" si="0"/>
        <v>13.125000000000002</v>
      </c>
      <c r="I10" s="2">
        <f t="shared" si="1"/>
        <v>200.625</v>
      </c>
      <c r="L10" s="2">
        <f t="shared" si="2"/>
        <v>200.625</v>
      </c>
      <c r="M10" s="1"/>
    </row>
    <row r="11" spans="1:13" ht="15">
      <c r="A11">
        <v>10</v>
      </c>
      <c r="B11" s="10">
        <v>4</v>
      </c>
      <c r="C11" s="1" t="s">
        <v>31</v>
      </c>
      <c r="E11" s="10">
        <v>6.5</v>
      </c>
      <c r="F11" s="10">
        <v>25</v>
      </c>
      <c r="H11" s="10">
        <f t="shared" si="0"/>
        <v>11.375000000000002</v>
      </c>
      <c r="I11" s="2">
        <f t="shared" si="1"/>
        <v>173.875</v>
      </c>
      <c r="L11" s="2">
        <f t="shared" si="2"/>
        <v>173.875</v>
      </c>
      <c r="M11" s="1"/>
    </row>
    <row r="12" spans="1:13" ht="15">
      <c r="A12">
        <v>11</v>
      </c>
      <c r="B12" s="10">
        <v>3</v>
      </c>
      <c r="C12" s="1" t="s">
        <v>32</v>
      </c>
      <c r="E12" s="10">
        <v>7.5</v>
      </c>
      <c r="F12" s="10">
        <v>25</v>
      </c>
      <c r="H12" s="10">
        <f t="shared" si="0"/>
        <v>13.125000000000002</v>
      </c>
      <c r="I12" s="2">
        <f t="shared" si="1"/>
        <v>200.625</v>
      </c>
      <c r="L12" s="2">
        <f t="shared" si="2"/>
        <v>200.625</v>
      </c>
      <c r="M12" s="1"/>
    </row>
    <row r="13" spans="1:13" ht="15">
      <c r="A13">
        <v>12</v>
      </c>
      <c r="B13" s="10">
        <v>4</v>
      </c>
      <c r="C13" s="1" t="s">
        <v>33</v>
      </c>
      <c r="E13" s="10">
        <v>6.5</v>
      </c>
      <c r="F13" s="10">
        <v>25</v>
      </c>
      <c r="H13" s="10">
        <f t="shared" si="0"/>
        <v>11.375000000000002</v>
      </c>
      <c r="I13" s="2">
        <f t="shared" si="1"/>
        <v>173.875</v>
      </c>
      <c r="L13" s="2">
        <f t="shared" si="2"/>
        <v>173.875</v>
      </c>
      <c r="M13" s="1"/>
    </row>
    <row r="14" spans="3:13" ht="15">
      <c r="C14" s="1"/>
      <c r="D14" s="10"/>
      <c r="M14" s="1"/>
    </row>
    <row r="15" ht="15">
      <c r="M15" s="1"/>
    </row>
    <row r="16" ht="15">
      <c r="M16" s="1"/>
    </row>
    <row r="17" ht="15">
      <c r="M17" s="1"/>
    </row>
    <row r="18" ht="15">
      <c r="M18" s="1"/>
    </row>
    <row r="19" ht="15">
      <c r="M19" s="1"/>
    </row>
    <row r="20" ht="15">
      <c r="M20" s="1"/>
    </row>
    <row r="21" ht="15">
      <c r="M21" s="1"/>
    </row>
    <row r="22" spans="4:13" ht="15">
      <c r="D22" s="1"/>
      <c r="M22" s="1"/>
    </row>
    <row r="23" spans="4:13" ht="15">
      <c r="D23" s="1"/>
      <c r="M23" s="1"/>
    </row>
    <row r="24" spans="4:13" ht="15">
      <c r="D24" s="1"/>
      <c r="M24" s="1"/>
    </row>
    <row r="25" spans="4:13" ht="15">
      <c r="D25" s="1"/>
      <c r="M25" s="1"/>
    </row>
    <row r="26" spans="4:13" ht="15">
      <c r="D26" s="1"/>
      <c r="M26" s="1"/>
    </row>
    <row r="27" spans="4:13" ht="15">
      <c r="D27" s="1"/>
      <c r="M27" s="1"/>
    </row>
    <row r="28" spans="4:13" ht="15">
      <c r="D28" s="1"/>
      <c r="M28" s="1"/>
    </row>
    <row r="29" spans="4:13" ht="15">
      <c r="D29" s="1"/>
      <c r="M29" s="1"/>
    </row>
    <row r="30" spans="4:13" ht="15">
      <c r="D30" s="1"/>
      <c r="M30" s="1"/>
    </row>
    <row r="31" spans="4:13" ht="15">
      <c r="D31" s="1"/>
      <c r="M31" s="1"/>
    </row>
    <row r="32" spans="4:13" ht="15">
      <c r="D32" s="1"/>
      <c r="M32" s="1"/>
    </row>
    <row r="33" spans="4:13" ht="15">
      <c r="D33" s="1"/>
      <c r="M33" s="1"/>
    </row>
    <row r="34" spans="4:13" ht="15">
      <c r="D34" s="1"/>
      <c r="M34" s="1"/>
    </row>
    <row r="35" spans="4:13" ht="15">
      <c r="D35" s="1"/>
      <c r="M35" s="1"/>
    </row>
    <row r="36" spans="4:13" ht="15">
      <c r="D36" s="1"/>
      <c r="M36" s="1"/>
    </row>
    <row r="37" spans="4:13" ht="15">
      <c r="D37" s="1"/>
      <c r="M37" s="1"/>
    </row>
    <row r="38" spans="4:13" ht="15">
      <c r="D38" s="1"/>
      <c r="M38" s="1"/>
    </row>
    <row r="39" spans="4:13" ht="15">
      <c r="D39" s="1"/>
      <c r="M39" s="1"/>
    </row>
    <row r="40" spans="4:13" ht="15">
      <c r="D40" s="1"/>
      <c r="M40" s="1"/>
    </row>
    <row r="41" spans="4:13" ht="15">
      <c r="D41" s="1"/>
      <c r="M41" s="1"/>
    </row>
    <row r="42" spans="4:13" ht="15">
      <c r="D42" s="1"/>
      <c r="M42" s="1"/>
    </row>
    <row r="43" spans="4:13" ht="15">
      <c r="D43" s="1"/>
      <c r="M43" s="1"/>
    </row>
    <row r="44" spans="4:13" ht="15">
      <c r="D44" s="1"/>
      <c r="M44" s="1"/>
    </row>
    <row r="45" spans="4:13" ht="15">
      <c r="D45" s="1"/>
      <c r="M45" s="1"/>
    </row>
    <row r="46" spans="4:13" ht="15">
      <c r="D46" s="1"/>
      <c r="M46" s="1"/>
    </row>
    <row r="47" spans="4:13" ht="15">
      <c r="D47" s="1"/>
      <c r="M47" s="1"/>
    </row>
    <row r="48" spans="4:13" ht="15">
      <c r="D48" s="1"/>
      <c r="M48" s="1"/>
    </row>
    <row r="49" spans="4:13" ht="15">
      <c r="D49" s="1"/>
      <c r="M49" s="1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pane ySplit="1" topLeftCell="A2" activePane="bottomLeft" state="frozen"/>
      <selection pane="bottomLeft" activeCell="C3" sqref="C3"/>
    </sheetView>
  </sheetViews>
  <sheetFormatPr defaultColWidth="9.140625" defaultRowHeight="15"/>
  <cols>
    <col min="1" max="1" width="6.8515625" style="0" bestFit="1" customWidth="1"/>
    <col min="2" max="2" width="4.140625" style="0" bestFit="1" customWidth="1"/>
    <col min="3" max="3" width="20.421875" style="0" customWidth="1"/>
    <col min="4" max="4" width="24.57421875" style="0" bestFit="1" customWidth="1"/>
    <col min="5" max="5" width="9.8515625" style="0" customWidth="1"/>
    <col min="6" max="6" width="11.421875" style="2" bestFit="1" customWidth="1"/>
    <col min="7" max="7" width="10.57421875" style="2" customWidth="1"/>
  </cols>
  <sheetData>
    <row r="1" spans="1:8" s="26" customFormat="1" ht="15">
      <c r="A1" s="26" t="s">
        <v>6</v>
      </c>
      <c r="B1" s="26" t="s">
        <v>5</v>
      </c>
      <c r="C1" s="26" t="s">
        <v>8</v>
      </c>
      <c r="D1" s="26" t="s">
        <v>7</v>
      </c>
      <c r="E1" s="26" t="s">
        <v>20</v>
      </c>
      <c r="F1" s="22" t="s">
        <v>60</v>
      </c>
      <c r="G1" s="22" t="s">
        <v>59</v>
      </c>
      <c r="H1" s="26" t="s">
        <v>4</v>
      </c>
    </row>
    <row r="2" spans="1:7" ht="15">
      <c r="A2">
        <v>1</v>
      </c>
      <c r="B2">
        <v>5</v>
      </c>
      <c r="C2" t="s">
        <v>64</v>
      </c>
      <c r="E2" t="s">
        <v>62</v>
      </c>
      <c r="F2" s="2">
        <v>10.19</v>
      </c>
      <c r="G2"/>
    </row>
    <row r="3" spans="1:7" ht="15">
      <c r="A3">
        <v>2</v>
      </c>
      <c r="B3">
        <v>23</v>
      </c>
      <c r="C3" t="s">
        <v>40</v>
      </c>
      <c r="E3" t="s">
        <v>62</v>
      </c>
      <c r="F3" s="2">
        <v>20.34</v>
      </c>
      <c r="G3"/>
    </row>
    <row r="4" spans="1:7" ht="15">
      <c r="A4">
        <v>3</v>
      </c>
      <c r="B4">
        <v>23</v>
      </c>
      <c r="C4" t="s">
        <v>41</v>
      </c>
      <c r="E4" t="s">
        <v>63</v>
      </c>
      <c r="F4" s="2">
        <v>40</v>
      </c>
      <c r="G4"/>
    </row>
    <row r="5" spans="1:7" ht="15">
      <c r="A5">
        <v>4</v>
      </c>
      <c r="B5">
        <v>24</v>
      </c>
      <c r="C5" t="s">
        <v>42</v>
      </c>
      <c r="E5" t="s">
        <v>62</v>
      </c>
      <c r="F5" s="2">
        <v>10.46</v>
      </c>
      <c r="G5"/>
    </row>
    <row r="6" spans="1:7" ht="15">
      <c r="A6">
        <v>5</v>
      </c>
      <c r="B6">
        <v>28</v>
      </c>
      <c r="C6" t="s">
        <v>43</v>
      </c>
      <c r="E6" t="s">
        <v>62</v>
      </c>
      <c r="F6" s="2">
        <v>18</v>
      </c>
      <c r="G6"/>
    </row>
    <row r="7" spans="1:7" ht="15">
      <c r="A7">
        <v>6</v>
      </c>
      <c r="B7">
        <v>5</v>
      </c>
      <c r="C7" t="s">
        <v>44</v>
      </c>
      <c r="E7" t="s">
        <v>62</v>
      </c>
      <c r="F7" s="2">
        <v>10.19</v>
      </c>
      <c r="G7"/>
    </row>
    <row r="8" spans="1:7" ht="15">
      <c r="A8">
        <v>7</v>
      </c>
      <c r="B8">
        <v>23</v>
      </c>
      <c r="C8" t="s">
        <v>45</v>
      </c>
      <c r="E8" t="s">
        <v>62</v>
      </c>
      <c r="F8" s="2">
        <v>20.34</v>
      </c>
      <c r="G8"/>
    </row>
    <row r="9" spans="1:7" ht="15">
      <c r="A9">
        <v>8</v>
      </c>
      <c r="B9">
        <v>23</v>
      </c>
      <c r="C9" t="s">
        <v>46</v>
      </c>
      <c r="E9" t="s">
        <v>63</v>
      </c>
      <c r="F9" s="2">
        <v>40</v>
      </c>
      <c r="G9"/>
    </row>
    <row r="10" spans="1:7" ht="15">
      <c r="A10">
        <v>9</v>
      </c>
      <c r="B10">
        <v>24</v>
      </c>
      <c r="C10" t="s">
        <v>47</v>
      </c>
      <c r="E10" t="s">
        <v>62</v>
      </c>
      <c r="F10" s="2">
        <v>10.46</v>
      </c>
      <c r="G10"/>
    </row>
    <row r="11" spans="1:7" ht="15">
      <c r="A11">
        <v>10</v>
      </c>
      <c r="B11">
        <v>28</v>
      </c>
      <c r="C11" t="s">
        <v>48</v>
      </c>
      <c r="E11" t="s">
        <v>62</v>
      </c>
      <c r="F11" s="2">
        <v>18</v>
      </c>
      <c r="G11"/>
    </row>
    <row r="12" spans="1:7" ht="15">
      <c r="A12">
        <v>11</v>
      </c>
      <c r="B12">
        <v>24</v>
      </c>
      <c r="C12" t="s">
        <v>49</v>
      </c>
      <c r="E12" t="s">
        <v>62</v>
      </c>
      <c r="F12" s="2">
        <v>10.46</v>
      </c>
      <c r="G12"/>
    </row>
    <row r="13" spans="1:7" ht="15">
      <c r="A13">
        <v>12</v>
      </c>
      <c r="B13">
        <v>28</v>
      </c>
      <c r="C13" t="s">
        <v>50</v>
      </c>
      <c r="E13" t="s">
        <v>62</v>
      </c>
      <c r="F13" s="2">
        <v>18</v>
      </c>
      <c r="G13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workbookViewId="0" topLeftCell="A1">
      <pane ySplit="1" topLeftCell="A11" activePane="bottomLeft" state="frozen"/>
      <selection pane="bottomLeft" activeCell="A20" sqref="A20"/>
    </sheetView>
  </sheetViews>
  <sheetFormatPr defaultColWidth="9.140625" defaultRowHeight="15"/>
  <cols>
    <col min="1" max="1" width="34.57421875" style="0" bestFit="1" customWidth="1"/>
    <col min="2" max="2" width="15.140625" style="2" bestFit="1" customWidth="1"/>
    <col min="3" max="3" width="19.7109375" style="2" customWidth="1"/>
    <col min="4" max="4" width="15.140625" style="2" bestFit="1" customWidth="1"/>
    <col min="5" max="5" width="15.00390625" style="0" customWidth="1"/>
    <col min="6" max="6" width="15.140625" style="0" bestFit="1" customWidth="1"/>
    <col min="7" max="9" width="12.421875" style="0" bestFit="1" customWidth="1"/>
    <col min="10" max="10" width="10.7109375" style="0" bestFit="1" customWidth="1"/>
    <col min="11" max="15" width="12.421875" style="0" bestFit="1" customWidth="1"/>
  </cols>
  <sheetData>
    <row r="1" spans="1:15" ht="24" thickBot="1">
      <c r="A1" s="18" t="s">
        <v>58</v>
      </c>
      <c r="B1" s="17">
        <v>2014</v>
      </c>
      <c r="C1" s="24" t="s">
        <v>21</v>
      </c>
      <c r="D1" s="12">
        <v>1</v>
      </c>
      <c r="E1" s="3">
        <v>2</v>
      </c>
      <c r="F1" s="12">
        <v>3</v>
      </c>
      <c r="G1" s="3">
        <v>4</v>
      </c>
      <c r="H1" s="12">
        <v>5</v>
      </c>
      <c r="I1" s="3">
        <v>6</v>
      </c>
      <c r="J1" s="12">
        <v>7</v>
      </c>
      <c r="K1" s="3">
        <v>8</v>
      </c>
      <c r="L1" s="12">
        <v>9</v>
      </c>
      <c r="M1" s="3">
        <v>10</v>
      </c>
      <c r="N1" s="12">
        <v>11</v>
      </c>
      <c r="O1" s="3">
        <v>12</v>
      </c>
    </row>
    <row r="2" spans="1:15" ht="24.75" thickBot="1" thickTop="1">
      <c r="A2" s="31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24" thickTop="1">
      <c r="A3" s="3" t="s">
        <v>30</v>
      </c>
      <c r="B3" s="4">
        <f>SUMIF('2014 Income'!C:C,'2014 Totals'!A3,'2014 Income'!L:L)</f>
        <v>280.875</v>
      </c>
      <c r="C3" s="23">
        <f>SUM(D3:O3)</f>
        <v>280.875</v>
      </c>
      <c r="D3" s="13">
        <f>SUMIFS('2014 Income'!$L:$L,'2014 Income'!$C:$C,'2014 Totals'!$A3,'2014 Income'!$A:$A,'2014 Totals'!D$1)</f>
        <v>80.25</v>
      </c>
      <c r="E3" s="13">
        <f>SUMIFS('2014 Income'!$L:$L,'2014 Income'!$C:$C,'2014 Totals'!$A3,'2014 Income'!$A:$A,'2014 Totals'!E$1)</f>
        <v>0</v>
      </c>
      <c r="F3" s="13">
        <f>SUMIFS('2014 Income'!$L:$L,'2014 Income'!$C:$C,'2014 Totals'!$A3,'2014 Income'!$A:$A,'2014 Totals'!F$1)</f>
        <v>0</v>
      </c>
      <c r="G3" s="13">
        <f>SUMIFS('2014 Income'!$L:$L,'2014 Income'!$C:$C,'2014 Totals'!$A3,'2014 Income'!$A:$A,'2014 Totals'!G$1)</f>
        <v>0</v>
      </c>
      <c r="H3" s="13">
        <f>SUMIFS('2014 Income'!$L:$L,'2014 Income'!$C:$C,'2014 Totals'!$A3,'2014 Income'!$A:$A,'2014 Totals'!H$1)</f>
        <v>0</v>
      </c>
      <c r="I3" s="13">
        <f>SUMIFS('2014 Income'!$L:$L,'2014 Income'!$C:$C,'2014 Totals'!$A3,'2014 Income'!$A:$A,'2014 Totals'!I$1)</f>
        <v>0</v>
      </c>
      <c r="J3" s="13">
        <f>SUMIFS('2014 Income'!$L:$L,'2014 Income'!$C:$C,'2014 Totals'!$A3,'2014 Income'!$A:$A,'2014 Totals'!J$1)</f>
        <v>0</v>
      </c>
      <c r="K3" s="13">
        <f>SUMIFS('2014 Income'!$L:$L,'2014 Income'!$C:$C,'2014 Totals'!$A3,'2014 Income'!$A:$A,'2014 Totals'!K$1)</f>
        <v>0</v>
      </c>
      <c r="L3" s="13">
        <f>SUMIFS('2014 Income'!$L:$L,'2014 Income'!$C:$C,'2014 Totals'!$A3,'2014 Income'!$A:$A,'2014 Totals'!L$1)</f>
        <v>200.625</v>
      </c>
      <c r="M3" s="13">
        <f>SUMIFS('2014 Income'!$L:$L,'2014 Income'!$C:$C,'2014 Totals'!$A3,'2014 Income'!$A:$A,'2014 Totals'!M$1)</f>
        <v>0</v>
      </c>
      <c r="N3" s="13">
        <f>SUMIFS('2014 Income'!$L:$L,'2014 Income'!$C:$C,'2014 Totals'!$A3,'2014 Income'!$A:$A,'2014 Totals'!N$1)</f>
        <v>0</v>
      </c>
      <c r="O3" s="13">
        <f>SUMIFS('2014 Income'!$L:$L,'2014 Income'!$C:$C,'2014 Totals'!$A3,'2014 Income'!$A:$A,'2014 Totals'!O$1)</f>
        <v>0</v>
      </c>
    </row>
    <row r="4" spans="1:15" ht="23.25">
      <c r="A4" s="3" t="s">
        <v>31</v>
      </c>
      <c r="B4" s="4">
        <f>SUMIF('2014 Income'!C:C,'2014 Totals'!A4,'2014 Income'!L:L)</f>
        <v>200.625</v>
      </c>
      <c r="C4" s="23">
        <f aca="true" t="shared" si="0" ref="C4:C15">SUM(D4:O4)</f>
        <v>200.625</v>
      </c>
      <c r="D4" s="13">
        <f>SUMIFS('2014 Income'!$L:$L,'2014 Income'!$C:$C,'2014 Totals'!$A4,'2014 Income'!$A:$A,'2014 Totals'!D$1)</f>
        <v>0</v>
      </c>
      <c r="E4" s="13">
        <f>SUMIFS('2014 Income'!$L:$L,'2014 Income'!$C:$C,'2014 Totals'!$A4,'2014 Income'!$A:$A,'2014 Totals'!E$1)</f>
        <v>26.75</v>
      </c>
      <c r="F4" s="13">
        <f>SUMIFS('2014 Income'!$L:$L,'2014 Income'!$C:$C,'2014 Totals'!$A4,'2014 Income'!$A:$A,'2014 Totals'!F$1)</f>
        <v>0</v>
      </c>
      <c r="G4" s="13">
        <f>SUMIFS('2014 Income'!$L:$L,'2014 Income'!$C:$C,'2014 Totals'!$A4,'2014 Income'!$A:$A,'2014 Totals'!G$1)</f>
        <v>0</v>
      </c>
      <c r="H4" s="13">
        <f>SUMIFS('2014 Income'!$L:$L,'2014 Income'!$C:$C,'2014 Totals'!$A4,'2014 Income'!$A:$A,'2014 Totals'!H$1)</f>
        <v>0</v>
      </c>
      <c r="I4" s="13">
        <f>SUMIFS('2014 Income'!$L:$L,'2014 Income'!$C:$C,'2014 Totals'!$A4,'2014 Income'!$A:$A,'2014 Totals'!I$1)</f>
        <v>0</v>
      </c>
      <c r="J4" s="13">
        <f>SUMIFS('2014 Income'!$L:$L,'2014 Income'!$C:$C,'2014 Totals'!$A4,'2014 Income'!$A:$A,'2014 Totals'!J$1)</f>
        <v>0</v>
      </c>
      <c r="K4" s="13">
        <f>SUMIFS('2014 Income'!$L:$L,'2014 Income'!$C:$C,'2014 Totals'!$A4,'2014 Income'!$A:$A,'2014 Totals'!K$1)</f>
        <v>0</v>
      </c>
      <c r="L4" s="13">
        <f>SUMIFS('2014 Income'!$L:$L,'2014 Income'!$C:$C,'2014 Totals'!$A4,'2014 Income'!$A:$A,'2014 Totals'!L$1)</f>
        <v>0</v>
      </c>
      <c r="M4" s="13">
        <f>SUMIFS('2014 Income'!$L:$L,'2014 Income'!$C:$C,'2014 Totals'!$A4,'2014 Income'!$A:$A,'2014 Totals'!M$1)</f>
        <v>173.875</v>
      </c>
      <c r="N4" s="13">
        <f>SUMIFS('2014 Income'!$L:$L,'2014 Income'!$C:$C,'2014 Totals'!$A4,'2014 Income'!$A:$A,'2014 Totals'!N$1)</f>
        <v>0</v>
      </c>
      <c r="O4" s="13">
        <f>SUMIFS('2014 Income'!$L:$L,'2014 Income'!$C:$C,'2014 Totals'!$A4,'2014 Income'!$A:$A,'2014 Totals'!O$1)</f>
        <v>0</v>
      </c>
    </row>
    <row r="5" spans="1:15" ht="23.25">
      <c r="A5" s="3" t="s">
        <v>32</v>
      </c>
      <c r="B5" s="4">
        <f>SUMIF('2014 Income'!C:C,'2014 Totals'!A5,'2014 Income'!L:L)</f>
        <v>240.75</v>
      </c>
      <c r="C5" s="23">
        <f t="shared" si="0"/>
        <v>240.75</v>
      </c>
      <c r="D5" s="13">
        <f>SUMIFS('2014 Income'!$L:$L,'2014 Income'!$C:$C,'2014 Totals'!$A5,'2014 Income'!$A:$A,'2014 Totals'!D$1)</f>
        <v>0</v>
      </c>
      <c r="E5" s="13">
        <f>SUMIFS('2014 Income'!$L:$L,'2014 Income'!$C:$C,'2014 Totals'!$A5,'2014 Income'!$A:$A,'2014 Totals'!E$1)</f>
        <v>0</v>
      </c>
      <c r="F5" s="13">
        <f>SUMIFS('2014 Income'!$L:$L,'2014 Income'!$C:$C,'2014 Totals'!$A5,'2014 Income'!$A:$A,'2014 Totals'!F$1)</f>
        <v>40.125</v>
      </c>
      <c r="G5" s="13">
        <f>SUMIFS('2014 Income'!$L:$L,'2014 Income'!$C:$C,'2014 Totals'!$A5,'2014 Income'!$A:$A,'2014 Totals'!G$1)</f>
        <v>0</v>
      </c>
      <c r="H5" s="13">
        <f>SUMIFS('2014 Income'!$L:$L,'2014 Income'!$C:$C,'2014 Totals'!$A5,'2014 Income'!$A:$A,'2014 Totals'!H$1)</f>
        <v>0</v>
      </c>
      <c r="I5" s="13">
        <f>SUMIFS('2014 Income'!$L:$L,'2014 Income'!$C:$C,'2014 Totals'!$A5,'2014 Income'!$A:$A,'2014 Totals'!I$1)</f>
        <v>0</v>
      </c>
      <c r="J5" s="13">
        <f>SUMIFS('2014 Income'!$L:$L,'2014 Income'!$C:$C,'2014 Totals'!$A5,'2014 Income'!$A:$A,'2014 Totals'!J$1)</f>
        <v>0</v>
      </c>
      <c r="K5" s="13">
        <f>SUMIFS('2014 Income'!$L:$L,'2014 Income'!$C:$C,'2014 Totals'!$A5,'2014 Income'!$A:$A,'2014 Totals'!K$1)</f>
        <v>0</v>
      </c>
      <c r="L5" s="13">
        <f>SUMIFS('2014 Income'!$L:$L,'2014 Income'!$C:$C,'2014 Totals'!$A5,'2014 Income'!$A:$A,'2014 Totals'!L$1)</f>
        <v>0</v>
      </c>
      <c r="M5" s="13">
        <f>SUMIFS('2014 Income'!$L:$L,'2014 Income'!$C:$C,'2014 Totals'!$A5,'2014 Income'!$A:$A,'2014 Totals'!M$1)</f>
        <v>0</v>
      </c>
      <c r="N5" s="13">
        <f>SUMIFS('2014 Income'!$L:$L,'2014 Income'!$C:$C,'2014 Totals'!$A5,'2014 Income'!$A:$A,'2014 Totals'!N$1)</f>
        <v>200.625</v>
      </c>
      <c r="O5" s="13">
        <f>SUMIFS('2014 Income'!$L:$L,'2014 Income'!$C:$C,'2014 Totals'!$A5,'2014 Income'!$A:$A,'2014 Totals'!O$1)</f>
        <v>0</v>
      </c>
    </row>
    <row r="6" spans="1:15" ht="23.25">
      <c r="A6" s="3" t="s">
        <v>33</v>
      </c>
      <c r="B6" s="4">
        <f>SUMIF('2014 Income'!C:C,'2014 Totals'!A6,'2014 Income'!L:L)</f>
        <v>361.125</v>
      </c>
      <c r="C6" s="23">
        <f t="shared" si="0"/>
        <v>361.125</v>
      </c>
      <c r="D6" s="13">
        <f>SUMIFS('2014 Income'!$L:$L,'2014 Income'!$C:$C,'2014 Totals'!$A6,'2014 Income'!$A:$A,'2014 Totals'!D$1)</f>
        <v>0</v>
      </c>
      <c r="E6" s="13">
        <f>SUMIFS('2014 Income'!$L:$L,'2014 Income'!$C:$C,'2014 Totals'!$A6,'2014 Income'!$A:$A,'2014 Totals'!E$1)</f>
        <v>0</v>
      </c>
      <c r="F6" s="13">
        <f>SUMIFS('2014 Income'!$L:$L,'2014 Income'!$C:$C,'2014 Totals'!$A6,'2014 Income'!$A:$A,'2014 Totals'!F$1)</f>
        <v>0</v>
      </c>
      <c r="G6" s="13">
        <f>SUMIFS('2014 Income'!$L:$L,'2014 Income'!$C:$C,'2014 Totals'!$A6,'2014 Income'!$A:$A,'2014 Totals'!G$1)</f>
        <v>187.25</v>
      </c>
      <c r="H6" s="13">
        <f>SUMIFS('2014 Income'!$L:$L,'2014 Income'!$C:$C,'2014 Totals'!$A6,'2014 Income'!$A:$A,'2014 Totals'!H$1)</f>
        <v>0</v>
      </c>
      <c r="I6" s="13">
        <f>SUMIFS('2014 Income'!$L:$L,'2014 Income'!$C:$C,'2014 Totals'!$A6,'2014 Income'!$A:$A,'2014 Totals'!I$1)</f>
        <v>0</v>
      </c>
      <c r="J6" s="13">
        <f>SUMIFS('2014 Income'!$L:$L,'2014 Income'!$C:$C,'2014 Totals'!$A6,'2014 Income'!$A:$A,'2014 Totals'!J$1)</f>
        <v>0</v>
      </c>
      <c r="K6" s="13">
        <f>SUMIFS('2014 Income'!$L:$L,'2014 Income'!$C:$C,'2014 Totals'!$A6,'2014 Income'!$A:$A,'2014 Totals'!K$1)</f>
        <v>0</v>
      </c>
      <c r="L6" s="13">
        <f>SUMIFS('2014 Income'!$L:$L,'2014 Income'!$C:$C,'2014 Totals'!$A6,'2014 Income'!$A:$A,'2014 Totals'!L$1)</f>
        <v>0</v>
      </c>
      <c r="M6" s="13">
        <f>SUMIFS('2014 Income'!$L:$L,'2014 Income'!$C:$C,'2014 Totals'!$A6,'2014 Income'!$A:$A,'2014 Totals'!M$1)</f>
        <v>0</v>
      </c>
      <c r="N6" s="13">
        <f>SUMIFS('2014 Income'!$L:$L,'2014 Income'!$C:$C,'2014 Totals'!$A6,'2014 Income'!$A:$A,'2014 Totals'!N$1)</f>
        <v>0</v>
      </c>
      <c r="O6" s="13">
        <f>SUMIFS('2014 Income'!$L:$L,'2014 Income'!$C:$C,'2014 Totals'!$A6,'2014 Income'!$A:$A,'2014 Totals'!O$1)</f>
        <v>173.875</v>
      </c>
    </row>
    <row r="7" spans="1:15" ht="23.25">
      <c r="A7" s="3" t="s">
        <v>34</v>
      </c>
      <c r="B7" s="4">
        <f>SUMIF('2014 Income'!C:C,'2014 Totals'!A7,'2014 Income'!L:L)</f>
        <v>173.875</v>
      </c>
      <c r="C7" s="23">
        <f t="shared" si="0"/>
        <v>173.875</v>
      </c>
      <c r="D7" s="13">
        <f>SUMIFS('2014 Income'!$L:$L,'2014 Income'!$C:$C,'2014 Totals'!$A7,'2014 Income'!$A:$A,'2014 Totals'!D$1)</f>
        <v>0</v>
      </c>
      <c r="E7" s="13">
        <f>SUMIFS('2014 Income'!$L:$L,'2014 Income'!$C:$C,'2014 Totals'!$A7,'2014 Income'!$A:$A,'2014 Totals'!E$1)</f>
        <v>0</v>
      </c>
      <c r="F7" s="13">
        <f>SUMIFS('2014 Income'!$L:$L,'2014 Income'!$C:$C,'2014 Totals'!$A7,'2014 Income'!$A:$A,'2014 Totals'!F$1)</f>
        <v>0</v>
      </c>
      <c r="G7" s="13">
        <f>SUMIFS('2014 Income'!$L:$L,'2014 Income'!$C:$C,'2014 Totals'!$A7,'2014 Income'!$A:$A,'2014 Totals'!G$1)</f>
        <v>0</v>
      </c>
      <c r="H7" s="13">
        <f>SUMIFS('2014 Income'!$L:$L,'2014 Income'!$C:$C,'2014 Totals'!$A7,'2014 Income'!$A:$A,'2014 Totals'!H$1)</f>
        <v>173.875</v>
      </c>
      <c r="I7" s="13">
        <f>SUMIFS('2014 Income'!$L:$L,'2014 Income'!$C:$C,'2014 Totals'!$A7,'2014 Income'!$A:$A,'2014 Totals'!I$1)</f>
        <v>0</v>
      </c>
      <c r="J7" s="13">
        <f>SUMIFS('2014 Income'!$L:$L,'2014 Income'!$C:$C,'2014 Totals'!$A7,'2014 Income'!$A:$A,'2014 Totals'!J$1)</f>
        <v>0</v>
      </c>
      <c r="K7" s="13">
        <f>SUMIFS('2014 Income'!$L:$L,'2014 Income'!$C:$C,'2014 Totals'!$A7,'2014 Income'!$A:$A,'2014 Totals'!K$1)</f>
        <v>0</v>
      </c>
      <c r="L7" s="13">
        <f>SUMIFS('2014 Income'!$L:$L,'2014 Income'!$C:$C,'2014 Totals'!$A7,'2014 Income'!$A:$A,'2014 Totals'!L$1)</f>
        <v>0</v>
      </c>
      <c r="M7" s="13">
        <f>SUMIFS('2014 Income'!$L:$L,'2014 Income'!$C:$C,'2014 Totals'!$A7,'2014 Income'!$A:$A,'2014 Totals'!M$1)</f>
        <v>0</v>
      </c>
      <c r="N7" s="13">
        <f>SUMIFS('2014 Income'!$L:$L,'2014 Income'!$C:$C,'2014 Totals'!$A7,'2014 Income'!$A:$A,'2014 Totals'!N$1)</f>
        <v>0</v>
      </c>
      <c r="O7" s="13">
        <f>SUMIFS('2014 Income'!$L:$L,'2014 Income'!$C:$C,'2014 Totals'!$A7,'2014 Income'!$A:$A,'2014 Totals'!O$1)</f>
        <v>0</v>
      </c>
    </row>
    <row r="8" spans="1:15" ht="23.25">
      <c r="A8" s="3" t="s">
        <v>35</v>
      </c>
      <c r="B8" s="4">
        <f>SUMIF('2014 Income'!C:C,'2014 Totals'!A8,'2014 Income'!L:L)</f>
        <v>173.875</v>
      </c>
      <c r="C8" s="23">
        <f t="shared" si="0"/>
        <v>173.875</v>
      </c>
      <c r="D8" s="13">
        <f>SUMIFS('2014 Income'!$L:$L,'2014 Income'!$C:$C,'2014 Totals'!$A8,'2014 Income'!$A:$A,'2014 Totals'!D$1)</f>
        <v>0</v>
      </c>
      <c r="E8" s="13">
        <f>SUMIFS('2014 Income'!$L:$L,'2014 Income'!$C:$C,'2014 Totals'!$A8,'2014 Income'!$A:$A,'2014 Totals'!E$1)</f>
        <v>0</v>
      </c>
      <c r="F8" s="13">
        <f>SUMIFS('2014 Income'!$L:$L,'2014 Income'!$C:$C,'2014 Totals'!$A8,'2014 Income'!$A:$A,'2014 Totals'!F$1)</f>
        <v>0</v>
      </c>
      <c r="G8" s="13">
        <f>SUMIFS('2014 Income'!$L:$L,'2014 Income'!$C:$C,'2014 Totals'!$A8,'2014 Income'!$A:$A,'2014 Totals'!G$1)</f>
        <v>0</v>
      </c>
      <c r="H8" s="13">
        <f>SUMIFS('2014 Income'!$L:$L,'2014 Income'!$C:$C,'2014 Totals'!$A8,'2014 Income'!$A:$A,'2014 Totals'!H$1)</f>
        <v>0</v>
      </c>
      <c r="I8" s="13">
        <f>SUMIFS('2014 Income'!$L:$L,'2014 Income'!$C:$C,'2014 Totals'!$A8,'2014 Income'!$A:$A,'2014 Totals'!I$1)</f>
        <v>173.875</v>
      </c>
      <c r="J8" s="13">
        <f>SUMIFS('2014 Income'!$L:$L,'2014 Income'!$C:$C,'2014 Totals'!$A8,'2014 Income'!$A:$A,'2014 Totals'!J$1)</f>
        <v>0</v>
      </c>
      <c r="K8" s="13">
        <f>SUMIFS('2014 Income'!$L:$L,'2014 Income'!$C:$C,'2014 Totals'!$A8,'2014 Income'!$A:$A,'2014 Totals'!K$1)</f>
        <v>0</v>
      </c>
      <c r="L8" s="13">
        <f>SUMIFS('2014 Income'!$L:$L,'2014 Income'!$C:$C,'2014 Totals'!$A8,'2014 Income'!$A:$A,'2014 Totals'!L$1)</f>
        <v>0</v>
      </c>
      <c r="M8" s="13">
        <f>SUMIFS('2014 Income'!$L:$L,'2014 Income'!$C:$C,'2014 Totals'!$A8,'2014 Income'!$A:$A,'2014 Totals'!M$1)</f>
        <v>0</v>
      </c>
      <c r="N8" s="13">
        <f>SUMIFS('2014 Income'!$L:$L,'2014 Income'!$C:$C,'2014 Totals'!$A8,'2014 Income'!$A:$A,'2014 Totals'!N$1)</f>
        <v>0</v>
      </c>
      <c r="O8" s="13">
        <f>SUMIFS('2014 Income'!$L:$L,'2014 Income'!$C:$C,'2014 Totals'!$A8,'2014 Income'!$A:$A,'2014 Totals'!O$1)</f>
        <v>0</v>
      </c>
    </row>
    <row r="9" spans="1:15" ht="23.25">
      <c r="A9" s="3" t="s">
        <v>36</v>
      </c>
      <c r="B9" s="4">
        <f>SUMIF('2014 Income'!C:C,'2014 Totals'!A9,'2014 Income'!L:L)</f>
        <v>40.125</v>
      </c>
      <c r="C9" s="23">
        <f t="shared" si="0"/>
        <v>40.125</v>
      </c>
      <c r="D9" s="13">
        <f>SUMIFS('2014 Income'!$L:$L,'2014 Income'!$C:$C,'2014 Totals'!$A9,'2014 Income'!$A:$A,'2014 Totals'!D$1)</f>
        <v>0</v>
      </c>
      <c r="E9" s="13">
        <f>SUMIFS('2014 Income'!$L:$L,'2014 Income'!$C:$C,'2014 Totals'!$A9,'2014 Income'!$A:$A,'2014 Totals'!E$1)</f>
        <v>0</v>
      </c>
      <c r="F9" s="13">
        <f>SUMIFS('2014 Income'!$L:$L,'2014 Income'!$C:$C,'2014 Totals'!$A9,'2014 Income'!$A:$A,'2014 Totals'!F$1)</f>
        <v>0</v>
      </c>
      <c r="G9" s="13">
        <f>SUMIFS('2014 Income'!$L:$L,'2014 Income'!$C:$C,'2014 Totals'!$A9,'2014 Income'!$A:$A,'2014 Totals'!G$1)</f>
        <v>0</v>
      </c>
      <c r="H9" s="13">
        <f>SUMIFS('2014 Income'!$L:$L,'2014 Income'!$C:$C,'2014 Totals'!$A9,'2014 Income'!$A:$A,'2014 Totals'!H$1)</f>
        <v>0</v>
      </c>
      <c r="I9" s="13">
        <f>SUMIFS('2014 Income'!$L:$L,'2014 Income'!$C:$C,'2014 Totals'!$A9,'2014 Income'!$A:$A,'2014 Totals'!I$1)</f>
        <v>0</v>
      </c>
      <c r="J9" s="13">
        <f>SUMIFS('2014 Income'!$L:$L,'2014 Income'!$C:$C,'2014 Totals'!$A9,'2014 Income'!$A:$A,'2014 Totals'!J$1)</f>
        <v>40.125</v>
      </c>
      <c r="K9" s="13">
        <f>SUMIFS('2014 Income'!$L:$L,'2014 Income'!$C:$C,'2014 Totals'!$A9,'2014 Income'!$A:$A,'2014 Totals'!K$1)</f>
        <v>0</v>
      </c>
      <c r="L9" s="13">
        <f>SUMIFS('2014 Income'!$L:$L,'2014 Income'!$C:$C,'2014 Totals'!$A9,'2014 Income'!$A:$A,'2014 Totals'!L$1)</f>
        <v>0</v>
      </c>
      <c r="M9" s="13">
        <f>SUMIFS('2014 Income'!$L:$L,'2014 Income'!$C:$C,'2014 Totals'!$A9,'2014 Income'!$A:$A,'2014 Totals'!M$1)</f>
        <v>0</v>
      </c>
      <c r="N9" s="13">
        <f>SUMIFS('2014 Income'!$L:$L,'2014 Income'!$C:$C,'2014 Totals'!$A9,'2014 Income'!$A:$A,'2014 Totals'!N$1)</f>
        <v>0</v>
      </c>
      <c r="O9" s="13">
        <f>SUMIFS('2014 Income'!$L:$L,'2014 Income'!$C:$C,'2014 Totals'!$A9,'2014 Income'!$A:$A,'2014 Totals'!O$1)</f>
        <v>0</v>
      </c>
    </row>
    <row r="10" spans="1:15" ht="23.25">
      <c r="A10" s="3" t="s">
        <v>37</v>
      </c>
      <c r="B10" s="4">
        <f>SUMIF('2014 Income'!C:C,'2014 Totals'!A10,'2014 Income'!L:L)</f>
        <v>147.125</v>
      </c>
      <c r="C10" s="23">
        <f t="shared" si="0"/>
        <v>147.125</v>
      </c>
      <c r="D10" s="13">
        <f>SUMIFS('2014 Income'!$L:$L,'2014 Income'!$C:$C,'2014 Totals'!$A10,'2014 Income'!$A:$A,'2014 Totals'!D$1)</f>
        <v>0</v>
      </c>
      <c r="E10" s="13">
        <f>SUMIFS('2014 Income'!$L:$L,'2014 Income'!$C:$C,'2014 Totals'!$A10,'2014 Income'!$A:$A,'2014 Totals'!E$1)</f>
        <v>0</v>
      </c>
      <c r="F10" s="13">
        <f>SUMIFS('2014 Income'!$L:$L,'2014 Income'!$C:$C,'2014 Totals'!$A10,'2014 Income'!$A:$A,'2014 Totals'!F$1)</f>
        <v>0</v>
      </c>
      <c r="G10" s="13">
        <f>SUMIFS('2014 Income'!$L:$L,'2014 Income'!$C:$C,'2014 Totals'!$A10,'2014 Income'!$A:$A,'2014 Totals'!G$1)</f>
        <v>0</v>
      </c>
      <c r="H10" s="13">
        <f>SUMIFS('2014 Income'!$L:$L,'2014 Income'!$C:$C,'2014 Totals'!$A10,'2014 Income'!$A:$A,'2014 Totals'!H$1)</f>
        <v>0</v>
      </c>
      <c r="I10" s="13">
        <f>SUMIFS('2014 Income'!$L:$L,'2014 Income'!$C:$C,'2014 Totals'!$A10,'2014 Income'!$A:$A,'2014 Totals'!I$1)</f>
        <v>0</v>
      </c>
      <c r="J10" s="13">
        <f>SUMIFS('2014 Income'!$L:$L,'2014 Income'!$C:$C,'2014 Totals'!$A10,'2014 Income'!$A:$A,'2014 Totals'!J$1)</f>
        <v>0</v>
      </c>
      <c r="K10" s="13">
        <f>SUMIFS('2014 Income'!$L:$L,'2014 Income'!$C:$C,'2014 Totals'!$A10,'2014 Income'!$A:$A,'2014 Totals'!K$1)</f>
        <v>147.125</v>
      </c>
      <c r="L10" s="13">
        <f>SUMIFS('2014 Income'!$L:$L,'2014 Income'!$C:$C,'2014 Totals'!$A10,'2014 Income'!$A:$A,'2014 Totals'!L$1)</f>
        <v>0</v>
      </c>
      <c r="M10" s="13">
        <f>SUMIFS('2014 Income'!$L:$L,'2014 Income'!$C:$C,'2014 Totals'!$A10,'2014 Income'!$A:$A,'2014 Totals'!M$1)</f>
        <v>0</v>
      </c>
      <c r="N10" s="13">
        <f>SUMIFS('2014 Income'!$L:$L,'2014 Income'!$C:$C,'2014 Totals'!$A10,'2014 Income'!$A:$A,'2014 Totals'!N$1)</f>
        <v>0</v>
      </c>
      <c r="O10" s="13">
        <f>SUMIFS('2014 Income'!$L:$L,'2014 Income'!$C:$C,'2014 Totals'!$A10,'2014 Income'!$A:$A,'2014 Totals'!O$1)</f>
        <v>0</v>
      </c>
    </row>
    <row r="11" spans="1:15" ht="23.25">
      <c r="A11" s="3" t="s">
        <v>38</v>
      </c>
      <c r="B11" s="4">
        <f>SUMIF('2014 Income'!C:C,'2014 Totals'!A11,'2014 Income'!L:L)</f>
        <v>0</v>
      </c>
      <c r="C11" s="23">
        <f t="shared" si="0"/>
        <v>0</v>
      </c>
      <c r="D11" s="13">
        <f>SUMIFS('2014 Income'!$L:$L,'2014 Income'!$C:$C,'2014 Totals'!$A11,'2014 Income'!$A:$A,'2014 Totals'!D$1)</f>
        <v>0</v>
      </c>
      <c r="E11" s="13">
        <f>SUMIFS('2014 Income'!$L:$L,'2014 Income'!$C:$C,'2014 Totals'!$A11,'2014 Income'!$A:$A,'2014 Totals'!E$1)</f>
        <v>0</v>
      </c>
      <c r="F11" s="13">
        <f>SUMIFS('2014 Income'!$L:$L,'2014 Income'!$C:$C,'2014 Totals'!$A11,'2014 Income'!$A:$A,'2014 Totals'!F$1)</f>
        <v>0</v>
      </c>
      <c r="G11" s="13">
        <f>SUMIFS('2014 Income'!$L:$L,'2014 Income'!$C:$C,'2014 Totals'!$A11,'2014 Income'!$A:$A,'2014 Totals'!G$1)</f>
        <v>0</v>
      </c>
      <c r="H11" s="13">
        <f>SUMIFS('2014 Income'!$L:$L,'2014 Income'!$C:$C,'2014 Totals'!$A11,'2014 Income'!$A:$A,'2014 Totals'!H$1)</f>
        <v>0</v>
      </c>
      <c r="I11" s="13">
        <f>SUMIFS('2014 Income'!$L:$L,'2014 Income'!$C:$C,'2014 Totals'!$A11,'2014 Income'!$A:$A,'2014 Totals'!I$1)</f>
        <v>0</v>
      </c>
      <c r="J11" s="13">
        <f>SUMIFS('2014 Income'!$L:$L,'2014 Income'!$C:$C,'2014 Totals'!$A11,'2014 Income'!$A:$A,'2014 Totals'!J$1)</f>
        <v>0</v>
      </c>
      <c r="K11" s="13">
        <f>SUMIFS('2014 Income'!$L:$L,'2014 Income'!$C:$C,'2014 Totals'!$A11,'2014 Income'!$A:$A,'2014 Totals'!K$1)</f>
        <v>0</v>
      </c>
      <c r="L11" s="13">
        <f>SUMIFS('2014 Income'!$L:$L,'2014 Income'!$C:$C,'2014 Totals'!$A11,'2014 Income'!$A:$A,'2014 Totals'!L$1)</f>
        <v>0</v>
      </c>
      <c r="M11" s="13">
        <f>SUMIFS('2014 Income'!$L:$L,'2014 Income'!$C:$C,'2014 Totals'!$A11,'2014 Income'!$A:$A,'2014 Totals'!M$1)</f>
        <v>0</v>
      </c>
      <c r="N11" s="13">
        <f>SUMIFS('2014 Income'!$L:$L,'2014 Income'!$C:$C,'2014 Totals'!$A11,'2014 Income'!$A:$A,'2014 Totals'!N$1)</f>
        <v>0</v>
      </c>
      <c r="O11" s="13">
        <f>SUMIFS('2014 Income'!$L:$L,'2014 Income'!$C:$C,'2014 Totals'!$A11,'2014 Income'!$A:$A,'2014 Totals'!O$1)</f>
        <v>0</v>
      </c>
    </row>
    <row r="12" spans="1:15" ht="23.25">
      <c r="A12" s="3" t="s">
        <v>39</v>
      </c>
      <c r="B12" s="4">
        <f>SUMIF('2014 Income'!C:C,'2014 Totals'!A12,'2014 Income'!L:L)</f>
        <v>0</v>
      </c>
      <c r="C12" s="23">
        <f t="shared" si="0"/>
        <v>0</v>
      </c>
      <c r="D12" s="13">
        <f>SUMIFS('2014 Income'!$L:$L,'2014 Income'!$C:$C,'2014 Totals'!$A12,'2014 Income'!$A:$A,'2014 Totals'!D$1)</f>
        <v>0</v>
      </c>
      <c r="E12" s="13">
        <f>SUMIFS('2014 Income'!$L:$L,'2014 Income'!$C:$C,'2014 Totals'!$A12,'2014 Income'!$A:$A,'2014 Totals'!E$1)</f>
        <v>0</v>
      </c>
      <c r="F12" s="13">
        <f>SUMIFS('2014 Income'!$L:$L,'2014 Income'!$C:$C,'2014 Totals'!$A12,'2014 Income'!$A:$A,'2014 Totals'!F$1)</f>
        <v>0</v>
      </c>
      <c r="G12" s="13">
        <f>SUMIFS('2014 Income'!$L:$L,'2014 Income'!$C:$C,'2014 Totals'!$A12,'2014 Income'!$A:$A,'2014 Totals'!G$1)</f>
        <v>0</v>
      </c>
      <c r="H12" s="13">
        <f>SUMIFS('2014 Income'!$L:$L,'2014 Income'!$C:$C,'2014 Totals'!$A12,'2014 Income'!$A:$A,'2014 Totals'!H$1)</f>
        <v>0</v>
      </c>
      <c r="I12" s="13">
        <f>SUMIFS('2014 Income'!$L:$L,'2014 Income'!$C:$C,'2014 Totals'!$A12,'2014 Income'!$A:$A,'2014 Totals'!I$1)</f>
        <v>0</v>
      </c>
      <c r="J12" s="13">
        <f>SUMIFS('2014 Income'!$L:$L,'2014 Income'!$C:$C,'2014 Totals'!$A12,'2014 Income'!$A:$A,'2014 Totals'!J$1)</f>
        <v>0</v>
      </c>
      <c r="K12" s="13">
        <f>SUMIFS('2014 Income'!$L:$L,'2014 Income'!$C:$C,'2014 Totals'!$A12,'2014 Income'!$A:$A,'2014 Totals'!K$1)</f>
        <v>0</v>
      </c>
      <c r="L12" s="13">
        <f>SUMIFS('2014 Income'!$L:$L,'2014 Income'!$C:$C,'2014 Totals'!$A12,'2014 Income'!$A:$A,'2014 Totals'!L$1)</f>
        <v>0</v>
      </c>
      <c r="M12" s="13">
        <f>SUMIFS('2014 Income'!$L:$L,'2014 Income'!$C:$C,'2014 Totals'!$A12,'2014 Income'!$A:$A,'2014 Totals'!M$1)</f>
        <v>0</v>
      </c>
      <c r="N12" s="13">
        <f>SUMIFS('2014 Income'!$L:$L,'2014 Income'!$C:$C,'2014 Totals'!$A12,'2014 Income'!$A:$A,'2014 Totals'!N$1)</f>
        <v>0</v>
      </c>
      <c r="O12" s="13">
        <f>SUMIFS('2014 Income'!$L:$L,'2014 Income'!$C:$C,'2014 Totals'!$A12,'2014 Income'!$A:$A,'2014 Totals'!O$1)</f>
        <v>0</v>
      </c>
    </row>
    <row r="13" spans="1:4" ht="23.25">
      <c r="A13" s="3"/>
      <c r="B13" s="4"/>
      <c r="C13" s="23"/>
      <c r="D13" s="11"/>
    </row>
    <row r="14" spans="1:4" ht="23.25">
      <c r="A14" s="3"/>
      <c r="B14" s="4"/>
      <c r="C14" s="23"/>
      <c r="D14" s="11"/>
    </row>
    <row r="15" spans="1:15" ht="23.25">
      <c r="A15" s="3" t="s">
        <v>10</v>
      </c>
      <c r="B15" s="19">
        <f>SUM(B3:B14)</f>
        <v>1618.375</v>
      </c>
      <c r="C15" s="23">
        <f t="shared" si="0"/>
        <v>1618.375</v>
      </c>
      <c r="D15" s="13">
        <f aca="true" t="shared" si="1" ref="D15:O15">SUM(D$3:D$14)</f>
        <v>80.25</v>
      </c>
      <c r="E15" s="13">
        <f t="shared" si="1"/>
        <v>26.75</v>
      </c>
      <c r="F15" s="13">
        <f t="shared" si="1"/>
        <v>40.125</v>
      </c>
      <c r="G15" s="13">
        <f t="shared" si="1"/>
        <v>187.25</v>
      </c>
      <c r="H15" s="13">
        <f t="shared" si="1"/>
        <v>173.875</v>
      </c>
      <c r="I15" s="13">
        <f t="shared" si="1"/>
        <v>173.875</v>
      </c>
      <c r="J15" s="13">
        <f t="shared" si="1"/>
        <v>40.125</v>
      </c>
      <c r="K15" s="13">
        <f t="shared" si="1"/>
        <v>147.125</v>
      </c>
      <c r="L15" s="13">
        <f t="shared" si="1"/>
        <v>200.625</v>
      </c>
      <c r="M15" s="13">
        <f t="shared" si="1"/>
        <v>173.875</v>
      </c>
      <c r="N15" s="13">
        <f t="shared" si="1"/>
        <v>200.625</v>
      </c>
      <c r="O15" s="13">
        <f t="shared" si="1"/>
        <v>173.875</v>
      </c>
    </row>
    <row r="16" spans="1:4" ht="23.25">
      <c r="A16" s="15" t="s">
        <v>12</v>
      </c>
      <c r="B16" s="16">
        <f>SUM('2014 Income'!L:L)</f>
        <v>1618.375</v>
      </c>
      <c r="C16" s="16"/>
      <c r="D16" s="11"/>
    </row>
    <row r="17" spans="1:4" ht="24" thickBot="1">
      <c r="A17" s="6" t="s">
        <v>17</v>
      </c>
      <c r="B17" s="7">
        <f>SUM(D15:O15)</f>
        <v>1618.375</v>
      </c>
      <c r="C17" s="16"/>
      <c r="D17" s="11"/>
    </row>
    <row r="18" spans="1:15" ht="24.75" thickBot="1" thickTop="1">
      <c r="A18" s="34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24" thickTop="1">
      <c r="A19" s="5" t="s">
        <v>64</v>
      </c>
      <c r="B19" s="8">
        <f>SUMIF('2014 Expenses'!C:C,'2014 Totals'!A19,'2014 Expenses'!F:F)</f>
        <v>10.19</v>
      </c>
      <c r="C19" s="16">
        <f aca="true" t="shared" si="2" ref="C19:C24">SUM(D19:O19)</f>
        <v>10.19</v>
      </c>
      <c r="D19" s="28">
        <f>SUMIFS('2014 Expenses'!$F:$F,'2014 Expenses'!$C:$C,'2014 Totals'!$A19,'2014 Expenses'!$A:$A,'2014 Totals'!D$1)</f>
        <v>10.19</v>
      </c>
      <c r="E19" s="28">
        <f>SUMIFS('2014 Expenses'!$F:$F,'2014 Expenses'!$C:$C,'2014 Totals'!$A19,'2014 Expenses'!$A:$A,'2014 Totals'!E$1)</f>
        <v>0</v>
      </c>
      <c r="F19" s="28">
        <f>SUMIFS('2014 Expenses'!$F:$F,'2014 Expenses'!$C:$C,'2014 Totals'!$A19,'2014 Expenses'!$A:$A,'2014 Totals'!F$1)</f>
        <v>0</v>
      </c>
      <c r="G19" s="28">
        <f>SUMIFS('2014 Expenses'!$F:$F,'2014 Expenses'!$C:$C,'2014 Totals'!$A19,'2014 Expenses'!$A:$A,'2014 Totals'!G$1)</f>
        <v>0</v>
      </c>
      <c r="H19" s="28">
        <f>SUMIFS('2014 Expenses'!$F:$F,'2014 Expenses'!$C:$C,'2014 Totals'!$A19,'2014 Expenses'!$A:$A,'2014 Totals'!H$1)</f>
        <v>0</v>
      </c>
      <c r="I19" s="28">
        <f>SUMIFS('2014 Expenses'!$F:$F,'2014 Expenses'!$C:$C,'2014 Totals'!$A19,'2014 Expenses'!$A:$A,'2014 Totals'!I$1)</f>
        <v>0</v>
      </c>
      <c r="J19" s="28">
        <f>SUMIFS('2014 Expenses'!$F:$F,'2014 Expenses'!$C:$C,'2014 Totals'!$A19,'2014 Expenses'!$A:$A,'2014 Totals'!J$1)</f>
        <v>0</v>
      </c>
      <c r="K19" s="28">
        <f>SUMIFS('2014 Expenses'!$F:$F,'2014 Expenses'!$C:$C,'2014 Totals'!$A19,'2014 Expenses'!$A:$A,'2014 Totals'!K$1)</f>
        <v>0</v>
      </c>
      <c r="L19" s="28">
        <f>SUMIFS('2014 Expenses'!$F:$F,'2014 Expenses'!$C:$C,'2014 Totals'!$A19,'2014 Expenses'!$A:$A,'2014 Totals'!L$1)</f>
        <v>0</v>
      </c>
      <c r="M19" s="28">
        <f>SUMIFS('2014 Expenses'!$F:$F,'2014 Expenses'!$C:$C,'2014 Totals'!$A19,'2014 Expenses'!$A:$A,'2014 Totals'!M$1)</f>
        <v>0</v>
      </c>
      <c r="N19" s="28">
        <f>SUMIFS('2014 Expenses'!$F:$F,'2014 Expenses'!$C:$C,'2014 Totals'!$A19,'2014 Expenses'!$A:$A,'2014 Totals'!N$1)</f>
        <v>0</v>
      </c>
      <c r="O19" s="28">
        <f>SUMIFS('2014 Expenses'!$F:$F,'2014 Expenses'!$C:$C,'2014 Totals'!$A19,'2014 Expenses'!$A:$A,'2014 Totals'!O$1)</f>
        <v>0</v>
      </c>
    </row>
    <row r="20" spans="1:15" ht="23.25">
      <c r="A20" s="5" t="s">
        <v>40</v>
      </c>
      <c r="B20" s="8">
        <f>SUMIF('2014 Expenses'!C:C,'2014 Totals'!A20,'2014 Expenses'!F:F)</f>
        <v>20.34</v>
      </c>
      <c r="C20" s="16">
        <f t="shared" si="2"/>
        <v>20.34</v>
      </c>
      <c r="D20" s="28">
        <f>SUMIFS('2014 Expenses'!$F:$F,'2014 Expenses'!$C:$C,'2014 Totals'!$A20,'2014 Expenses'!$A:$A,'2014 Totals'!D$1)</f>
        <v>0</v>
      </c>
      <c r="E20" s="28">
        <f>SUMIFS('2014 Expenses'!$F:$F,'2014 Expenses'!$C:$C,'2014 Totals'!$A20,'2014 Expenses'!$A:$A,'2014 Totals'!E$1)</f>
        <v>20.34</v>
      </c>
      <c r="F20" s="28">
        <f>SUMIFS('2014 Expenses'!$F:$F,'2014 Expenses'!$C:$C,'2014 Totals'!$A20,'2014 Expenses'!$A:$A,'2014 Totals'!F$1)</f>
        <v>0</v>
      </c>
      <c r="G20" s="28">
        <f>SUMIFS('2014 Expenses'!$F:$F,'2014 Expenses'!$C:$C,'2014 Totals'!$A20,'2014 Expenses'!$A:$A,'2014 Totals'!G$1)</f>
        <v>0</v>
      </c>
      <c r="H20" s="28">
        <f>SUMIFS('2014 Expenses'!$F:$F,'2014 Expenses'!$C:$C,'2014 Totals'!$A20,'2014 Expenses'!$A:$A,'2014 Totals'!H$1)</f>
        <v>0</v>
      </c>
      <c r="I20" s="28">
        <f>SUMIFS('2014 Expenses'!$F:$F,'2014 Expenses'!$C:$C,'2014 Totals'!$A20,'2014 Expenses'!$A:$A,'2014 Totals'!I$1)</f>
        <v>0</v>
      </c>
      <c r="J20" s="28">
        <f>SUMIFS('2014 Expenses'!$F:$F,'2014 Expenses'!$C:$C,'2014 Totals'!$A20,'2014 Expenses'!$A:$A,'2014 Totals'!J$1)</f>
        <v>0</v>
      </c>
      <c r="K20" s="28">
        <f>SUMIFS('2014 Expenses'!$F:$F,'2014 Expenses'!$C:$C,'2014 Totals'!$A20,'2014 Expenses'!$A:$A,'2014 Totals'!K$1)</f>
        <v>0</v>
      </c>
      <c r="L20" s="28">
        <f>SUMIFS('2014 Expenses'!$F:$F,'2014 Expenses'!$C:$C,'2014 Totals'!$A20,'2014 Expenses'!$A:$A,'2014 Totals'!L$1)</f>
        <v>0</v>
      </c>
      <c r="M20" s="28">
        <f>SUMIFS('2014 Expenses'!$F:$F,'2014 Expenses'!$C:$C,'2014 Totals'!$A20,'2014 Expenses'!$A:$A,'2014 Totals'!M$1)</f>
        <v>0</v>
      </c>
      <c r="N20" s="28">
        <f>SUMIFS('2014 Expenses'!$F:$F,'2014 Expenses'!$C:$C,'2014 Totals'!$A20,'2014 Expenses'!$A:$A,'2014 Totals'!N$1)</f>
        <v>0</v>
      </c>
      <c r="O20" s="28">
        <f>SUMIFS('2014 Expenses'!$F:$F,'2014 Expenses'!$C:$C,'2014 Totals'!$A20,'2014 Expenses'!$A:$A,'2014 Totals'!O$1)</f>
        <v>0</v>
      </c>
    </row>
    <row r="21" spans="1:15" ht="23.25">
      <c r="A21" s="5" t="s">
        <v>41</v>
      </c>
      <c r="B21" s="9">
        <f>SUMIF('2014 Expenses'!C:C,'2014 Totals'!A21,'2014 Expenses'!F:F)</f>
        <v>40</v>
      </c>
      <c r="C21" s="16">
        <f t="shared" si="2"/>
        <v>40</v>
      </c>
      <c r="D21" s="28">
        <f>SUMIFS('2014 Expenses'!$F:$F,'2014 Expenses'!$C:$C,'2014 Totals'!$A21,'2014 Expenses'!$A:$A,'2014 Totals'!D$1)</f>
        <v>0</v>
      </c>
      <c r="E21" s="28">
        <f>SUMIFS('2014 Expenses'!$F:$F,'2014 Expenses'!$C:$C,'2014 Totals'!$A21,'2014 Expenses'!$A:$A,'2014 Totals'!E$1)</f>
        <v>0</v>
      </c>
      <c r="F21" s="28">
        <f>SUMIFS('2014 Expenses'!$F:$F,'2014 Expenses'!$C:$C,'2014 Totals'!$A21,'2014 Expenses'!$A:$A,'2014 Totals'!F$1)</f>
        <v>40</v>
      </c>
      <c r="G21" s="28">
        <f>SUMIFS('2014 Expenses'!$F:$F,'2014 Expenses'!$C:$C,'2014 Totals'!$A21,'2014 Expenses'!$A:$A,'2014 Totals'!G$1)</f>
        <v>0</v>
      </c>
      <c r="H21" s="28">
        <f>SUMIFS('2014 Expenses'!$F:$F,'2014 Expenses'!$C:$C,'2014 Totals'!$A21,'2014 Expenses'!$A:$A,'2014 Totals'!H$1)</f>
        <v>0</v>
      </c>
      <c r="I21" s="28">
        <f>SUMIFS('2014 Expenses'!$F:$F,'2014 Expenses'!$C:$C,'2014 Totals'!$A21,'2014 Expenses'!$A:$A,'2014 Totals'!I$1)</f>
        <v>0</v>
      </c>
      <c r="J21" s="28">
        <f>SUMIFS('2014 Expenses'!$F:$F,'2014 Expenses'!$C:$C,'2014 Totals'!$A21,'2014 Expenses'!$A:$A,'2014 Totals'!J$1)</f>
        <v>0</v>
      </c>
      <c r="K21" s="28">
        <f>SUMIFS('2014 Expenses'!$F:$F,'2014 Expenses'!$C:$C,'2014 Totals'!$A21,'2014 Expenses'!$A:$A,'2014 Totals'!K$1)</f>
        <v>0</v>
      </c>
      <c r="L21" s="28">
        <f>SUMIFS('2014 Expenses'!$F:$F,'2014 Expenses'!$C:$C,'2014 Totals'!$A21,'2014 Expenses'!$A:$A,'2014 Totals'!L$1)</f>
        <v>0</v>
      </c>
      <c r="M21" s="28">
        <f>SUMIFS('2014 Expenses'!$F:$F,'2014 Expenses'!$C:$C,'2014 Totals'!$A21,'2014 Expenses'!$A:$A,'2014 Totals'!M$1)</f>
        <v>0</v>
      </c>
      <c r="N21" s="28">
        <f>SUMIFS('2014 Expenses'!$F:$F,'2014 Expenses'!$C:$C,'2014 Totals'!$A21,'2014 Expenses'!$A:$A,'2014 Totals'!N$1)</f>
        <v>0</v>
      </c>
      <c r="O21" s="28">
        <f>SUMIFS('2014 Expenses'!$F:$F,'2014 Expenses'!$C:$C,'2014 Totals'!$A21,'2014 Expenses'!$A:$A,'2014 Totals'!O$1)</f>
        <v>0</v>
      </c>
    </row>
    <row r="22" spans="1:15" ht="23.25">
      <c r="A22" s="5" t="s">
        <v>42</v>
      </c>
      <c r="B22" s="9">
        <f>SUMIF('2014 Expenses'!C:C,'2014 Totals'!A22,'2014 Expenses'!F:F)</f>
        <v>10.46</v>
      </c>
      <c r="C22" s="16">
        <f t="shared" si="2"/>
        <v>10.46</v>
      </c>
      <c r="D22" s="28">
        <f>SUMIFS('2014 Expenses'!$F:$F,'2014 Expenses'!$C:$C,'2014 Totals'!$A22,'2014 Expenses'!$A:$A,'2014 Totals'!D$1)</f>
        <v>0</v>
      </c>
      <c r="E22" s="28">
        <f>SUMIFS('2014 Expenses'!$F:$F,'2014 Expenses'!$C:$C,'2014 Totals'!$A22,'2014 Expenses'!$A:$A,'2014 Totals'!E$1)</f>
        <v>0</v>
      </c>
      <c r="F22" s="28">
        <f>SUMIFS('2014 Expenses'!$F:$F,'2014 Expenses'!$C:$C,'2014 Totals'!$A22,'2014 Expenses'!$A:$A,'2014 Totals'!F$1)</f>
        <v>0</v>
      </c>
      <c r="G22" s="28">
        <f>SUMIFS('2014 Expenses'!$F:$F,'2014 Expenses'!$C:$C,'2014 Totals'!$A22,'2014 Expenses'!$A:$A,'2014 Totals'!G$1)</f>
        <v>10.46</v>
      </c>
      <c r="H22" s="28">
        <f>SUMIFS('2014 Expenses'!$F:$F,'2014 Expenses'!$C:$C,'2014 Totals'!$A22,'2014 Expenses'!$A:$A,'2014 Totals'!H$1)</f>
        <v>0</v>
      </c>
      <c r="I22" s="28">
        <f>SUMIFS('2014 Expenses'!$F:$F,'2014 Expenses'!$C:$C,'2014 Totals'!$A22,'2014 Expenses'!$A:$A,'2014 Totals'!I$1)</f>
        <v>0</v>
      </c>
      <c r="J22" s="28">
        <f>SUMIFS('2014 Expenses'!$F:$F,'2014 Expenses'!$C:$C,'2014 Totals'!$A22,'2014 Expenses'!$A:$A,'2014 Totals'!J$1)</f>
        <v>0</v>
      </c>
      <c r="K22" s="28">
        <f>SUMIFS('2014 Expenses'!$F:$F,'2014 Expenses'!$C:$C,'2014 Totals'!$A22,'2014 Expenses'!$A:$A,'2014 Totals'!K$1)</f>
        <v>0</v>
      </c>
      <c r="L22" s="28">
        <f>SUMIFS('2014 Expenses'!$F:$F,'2014 Expenses'!$C:$C,'2014 Totals'!$A22,'2014 Expenses'!$A:$A,'2014 Totals'!L$1)</f>
        <v>0</v>
      </c>
      <c r="M22" s="28">
        <f>SUMIFS('2014 Expenses'!$F:$F,'2014 Expenses'!$C:$C,'2014 Totals'!$A22,'2014 Expenses'!$A:$A,'2014 Totals'!M$1)</f>
        <v>0</v>
      </c>
      <c r="N22" s="28">
        <f>SUMIFS('2014 Expenses'!$F:$F,'2014 Expenses'!$C:$C,'2014 Totals'!$A22,'2014 Expenses'!$A:$A,'2014 Totals'!N$1)</f>
        <v>0</v>
      </c>
      <c r="O22" s="28">
        <f>SUMIFS('2014 Expenses'!$F:$F,'2014 Expenses'!$C:$C,'2014 Totals'!$A22,'2014 Expenses'!$A:$A,'2014 Totals'!O$1)</f>
        <v>0</v>
      </c>
    </row>
    <row r="23" spans="1:15" ht="23.25">
      <c r="A23" s="5" t="s">
        <v>43</v>
      </c>
      <c r="B23" s="9">
        <f>SUMIF('2014 Expenses'!C:C,'2014 Totals'!A23,'2014 Expenses'!F:F)</f>
        <v>18</v>
      </c>
      <c r="C23" s="16">
        <f t="shared" si="2"/>
        <v>18</v>
      </c>
      <c r="D23" s="28">
        <f>SUMIFS('2014 Expenses'!$F:$F,'2014 Expenses'!$C:$C,'2014 Totals'!$A23,'2014 Expenses'!$A:$A,'2014 Totals'!D$1)</f>
        <v>0</v>
      </c>
      <c r="E23" s="28">
        <f>SUMIFS('2014 Expenses'!$F:$F,'2014 Expenses'!$C:$C,'2014 Totals'!$A23,'2014 Expenses'!$A:$A,'2014 Totals'!E$1)</f>
        <v>0</v>
      </c>
      <c r="F23" s="28">
        <f>SUMIFS('2014 Expenses'!$F:$F,'2014 Expenses'!$C:$C,'2014 Totals'!$A23,'2014 Expenses'!$A:$A,'2014 Totals'!F$1)</f>
        <v>0</v>
      </c>
      <c r="G23" s="28">
        <f>SUMIFS('2014 Expenses'!$F:$F,'2014 Expenses'!$C:$C,'2014 Totals'!$A23,'2014 Expenses'!$A:$A,'2014 Totals'!G$1)</f>
        <v>0</v>
      </c>
      <c r="H23" s="28">
        <f>SUMIFS('2014 Expenses'!$F:$F,'2014 Expenses'!$C:$C,'2014 Totals'!$A23,'2014 Expenses'!$A:$A,'2014 Totals'!H$1)</f>
        <v>18</v>
      </c>
      <c r="I23" s="28">
        <f>SUMIFS('2014 Expenses'!$F:$F,'2014 Expenses'!$C:$C,'2014 Totals'!$A23,'2014 Expenses'!$A:$A,'2014 Totals'!I$1)</f>
        <v>0</v>
      </c>
      <c r="J23" s="28">
        <f>SUMIFS('2014 Expenses'!$F:$F,'2014 Expenses'!$C:$C,'2014 Totals'!$A23,'2014 Expenses'!$A:$A,'2014 Totals'!J$1)</f>
        <v>0</v>
      </c>
      <c r="K23" s="28">
        <f>SUMIFS('2014 Expenses'!$F:$F,'2014 Expenses'!$C:$C,'2014 Totals'!$A23,'2014 Expenses'!$A:$A,'2014 Totals'!K$1)</f>
        <v>0</v>
      </c>
      <c r="L23" s="28">
        <f>SUMIFS('2014 Expenses'!$F:$F,'2014 Expenses'!$C:$C,'2014 Totals'!$A23,'2014 Expenses'!$A:$A,'2014 Totals'!L$1)</f>
        <v>0</v>
      </c>
      <c r="M23" s="28">
        <f>SUMIFS('2014 Expenses'!$F:$F,'2014 Expenses'!$C:$C,'2014 Totals'!$A23,'2014 Expenses'!$A:$A,'2014 Totals'!M$1)</f>
        <v>0</v>
      </c>
      <c r="N23" s="28">
        <f>SUMIFS('2014 Expenses'!$F:$F,'2014 Expenses'!$C:$C,'2014 Totals'!$A23,'2014 Expenses'!$A:$A,'2014 Totals'!N$1)</f>
        <v>0</v>
      </c>
      <c r="O23" s="28">
        <f>SUMIFS('2014 Expenses'!$F:$F,'2014 Expenses'!$C:$C,'2014 Totals'!$A23,'2014 Expenses'!$A:$A,'2014 Totals'!O$1)</f>
        <v>0</v>
      </c>
    </row>
    <row r="24" spans="1:15" ht="23.25">
      <c r="A24" s="5" t="s">
        <v>44</v>
      </c>
      <c r="B24" s="9">
        <f>SUMIF('2014 Expenses'!C:C,'2014 Totals'!A24,'2014 Expenses'!F:F)</f>
        <v>10.19</v>
      </c>
      <c r="C24" s="16">
        <f t="shared" si="2"/>
        <v>10.19</v>
      </c>
      <c r="D24" s="28">
        <f>SUMIFS('2014 Expenses'!$F:$F,'2014 Expenses'!$C:$C,'2014 Totals'!$A24,'2014 Expenses'!$A:$A,'2014 Totals'!D$1)</f>
        <v>0</v>
      </c>
      <c r="E24" s="28">
        <f>SUMIFS('2014 Expenses'!$F:$F,'2014 Expenses'!$C:$C,'2014 Totals'!$A24,'2014 Expenses'!$A:$A,'2014 Totals'!E$1)</f>
        <v>0</v>
      </c>
      <c r="F24" s="28">
        <f>SUMIFS('2014 Expenses'!$F:$F,'2014 Expenses'!$C:$C,'2014 Totals'!$A24,'2014 Expenses'!$A:$A,'2014 Totals'!F$1)</f>
        <v>0</v>
      </c>
      <c r="G24" s="28">
        <f>SUMIFS('2014 Expenses'!$F:$F,'2014 Expenses'!$C:$C,'2014 Totals'!$A24,'2014 Expenses'!$A:$A,'2014 Totals'!G$1)</f>
        <v>0</v>
      </c>
      <c r="H24" s="28">
        <f>SUMIFS('2014 Expenses'!$F:$F,'2014 Expenses'!$C:$C,'2014 Totals'!$A24,'2014 Expenses'!$A:$A,'2014 Totals'!H$1)</f>
        <v>0</v>
      </c>
      <c r="I24" s="28">
        <f>SUMIFS('2014 Expenses'!$F:$F,'2014 Expenses'!$C:$C,'2014 Totals'!$A24,'2014 Expenses'!$A:$A,'2014 Totals'!I$1)</f>
        <v>10.19</v>
      </c>
      <c r="J24" s="28">
        <f>SUMIFS('2014 Expenses'!$F:$F,'2014 Expenses'!$C:$C,'2014 Totals'!$A24,'2014 Expenses'!$A:$A,'2014 Totals'!J$1)</f>
        <v>0</v>
      </c>
      <c r="K24" s="28">
        <f>SUMIFS('2014 Expenses'!$F:$F,'2014 Expenses'!$C:$C,'2014 Totals'!$A24,'2014 Expenses'!$A:$A,'2014 Totals'!K$1)</f>
        <v>0</v>
      </c>
      <c r="L24" s="28">
        <f>SUMIFS('2014 Expenses'!$F:$F,'2014 Expenses'!$C:$C,'2014 Totals'!$A24,'2014 Expenses'!$A:$A,'2014 Totals'!L$1)</f>
        <v>0</v>
      </c>
      <c r="M24" s="28">
        <f>SUMIFS('2014 Expenses'!$F:$F,'2014 Expenses'!$C:$C,'2014 Totals'!$A24,'2014 Expenses'!$A:$A,'2014 Totals'!M$1)</f>
        <v>0</v>
      </c>
      <c r="N24" s="28">
        <f>SUMIFS('2014 Expenses'!$F:$F,'2014 Expenses'!$C:$C,'2014 Totals'!$A24,'2014 Expenses'!$A:$A,'2014 Totals'!N$1)</f>
        <v>0</v>
      </c>
      <c r="O24" s="28">
        <f>SUMIFS('2014 Expenses'!$F:$F,'2014 Expenses'!$C:$C,'2014 Totals'!$A24,'2014 Expenses'!$A:$A,'2014 Totals'!O$1)</f>
        <v>0</v>
      </c>
    </row>
    <row r="25" spans="1:15" ht="23.25">
      <c r="A25" s="5" t="s">
        <v>45</v>
      </c>
      <c r="B25" s="9">
        <f>SUMIF('2014 Expenses'!C:C,'2014 Totals'!A25,'2014 Expenses'!F:F)</f>
        <v>20.34</v>
      </c>
      <c r="C25" s="16">
        <f aca="true" t="shared" si="3" ref="C25:C37">SUM(D25:O25)</f>
        <v>20.34</v>
      </c>
      <c r="D25" s="28">
        <f>SUMIFS('2014 Expenses'!$F:$F,'2014 Expenses'!$C:$C,'2014 Totals'!$A25,'2014 Expenses'!$A:$A,'2014 Totals'!D$1)</f>
        <v>0</v>
      </c>
      <c r="E25" s="28">
        <f>SUMIFS('2014 Expenses'!$F:$F,'2014 Expenses'!$C:$C,'2014 Totals'!$A25,'2014 Expenses'!$A:$A,'2014 Totals'!E$1)</f>
        <v>0</v>
      </c>
      <c r="F25" s="28">
        <f>SUMIFS('2014 Expenses'!$F:$F,'2014 Expenses'!$C:$C,'2014 Totals'!$A25,'2014 Expenses'!$A:$A,'2014 Totals'!F$1)</f>
        <v>0</v>
      </c>
      <c r="G25" s="28">
        <f>SUMIFS('2014 Expenses'!$F:$F,'2014 Expenses'!$C:$C,'2014 Totals'!$A25,'2014 Expenses'!$A:$A,'2014 Totals'!G$1)</f>
        <v>0</v>
      </c>
      <c r="H25" s="28">
        <f>SUMIFS('2014 Expenses'!$F:$F,'2014 Expenses'!$C:$C,'2014 Totals'!$A25,'2014 Expenses'!$A:$A,'2014 Totals'!H$1)</f>
        <v>0</v>
      </c>
      <c r="I25" s="28">
        <f>SUMIFS('2014 Expenses'!$F:$F,'2014 Expenses'!$C:$C,'2014 Totals'!$A25,'2014 Expenses'!$A:$A,'2014 Totals'!I$1)</f>
        <v>0</v>
      </c>
      <c r="J25" s="28">
        <f>SUMIFS('2014 Expenses'!$F:$F,'2014 Expenses'!$C:$C,'2014 Totals'!$A25,'2014 Expenses'!$A:$A,'2014 Totals'!J$1)</f>
        <v>20.34</v>
      </c>
      <c r="K25" s="28">
        <f>SUMIFS('2014 Expenses'!$F:$F,'2014 Expenses'!$C:$C,'2014 Totals'!$A25,'2014 Expenses'!$A:$A,'2014 Totals'!K$1)</f>
        <v>0</v>
      </c>
      <c r="L25" s="28">
        <f>SUMIFS('2014 Expenses'!$F:$F,'2014 Expenses'!$C:$C,'2014 Totals'!$A25,'2014 Expenses'!$A:$A,'2014 Totals'!L$1)</f>
        <v>0</v>
      </c>
      <c r="M25" s="28">
        <f>SUMIFS('2014 Expenses'!$F:$F,'2014 Expenses'!$C:$C,'2014 Totals'!$A25,'2014 Expenses'!$A:$A,'2014 Totals'!M$1)</f>
        <v>0</v>
      </c>
      <c r="N25" s="28">
        <f>SUMIFS('2014 Expenses'!$F:$F,'2014 Expenses'!$C:$C,'2014 Totals'!$A25,'2014 Expenses'!$A:$A,'2014 Totals'!N$1)</f>
        <v>0</v>
      </c>
      <c r="O25" s="28">
        <f>SUMIFS('2014 Expenses'!$F:$F,'2014 Expenses'!$C:$C,'2014 Totals'!$A25,'2014 Expenses'!$A:$A,'2014 Totals'!O$1)</f>
        <v>0</v>
      </c>
    </row>
    <row r="26" spans="1:15" ht="23.25">
      <c r="A26" s="5" t="s">
        <v>46</v>
      </c>
      <c r="B26" s="9">
        <f>SUMIF('2014 Expenses'!C:C,'2014 Totals'!A26,'2014 Expenses'!F:F)</f>
        <v>40</v>
      </c>
      <c r="C26" s="16">
        <f t="shared" si="3"/>
        <v>40</v>
      </c>
      <c r="D26" s="28">
        <f>SUMIFS('2014 Expenses'!$F:$F,'2014 Expenses'!$C:$C,'2014 Totals'!$A26,'2014 Expenses'!$A:$A,'2014 Totals'!D$1)</f>
        <v>0</v>
      </c>
      <c r="E26" s="28">
        <f>SUMIFS('2014 Expenses'!$F:$F,'2014 Expenses'!$C:$C,'2014 Totals'!$A26,'2014 Expenses'!$A:$A,'2014 Totals'!E$1)</f>
        <v>0</v>
      </c>
      <c r="F26" s="28">
        <f>SUMIFS('2014 Expenses'!$F:$F,'2014 Expenses'!$C:$C,'2014 Totals'!$A26,'2014 Expenses'!$A:$A,'2014 Totals'!F$1)</f>
        <v>0</v>
      </c>
      <c r="G26" s="28">
        <f>SUMIFS('2014 Expenses'!$F:$F,'2014 Expenses'!$C:$C,'2014 Totals'!$A26,'2014 Expenses'!$A:$A,'2014 Totals'!G$1)</f>
        <v>0</v>
      </c>
      <c r="H26" s="28">
        <f>SUMIFS('2014 Expenses'!$F:$F,'2014 Expenses'!$C:$C,'2014 Totals'!$A26,'2014 Expenses'!$A:$A,'2014 Totals'!H$1)</f>
        <v>0</v>
      </c>
      <c r="I26" s="28">
        <f>SUMIFS('2014 Expenses'!$F:$F,'2014 Expenses'!$C:$C,'2014 Totals'!$A26,'2014 Expenses'!$A:$A,'2014 Totals'!I$1)</f>
        <v>0</v>
      </c>
      <c r="J26" s="28">
        <f>SUMIFS('2014 Expenses'!$F:$F,'2014 Expenses'!$C:$C,'2014 Totals'!$A26,'2014 Expenses'!$A:$A,'2014 Totals'!J$1)</f>
        <v>0</v>
      </c>
      <c r="K26" s="28">
        <f>SUMIFS('2014 Expenses'!$F:$F,'2014 Expenses'!$C:$C,'2014 Totals'!$A26,'2014 Expenses'!$A:$A,'2014 Totals'!K$1)</f>
        <v>40</v>
      </c>
      <c r="L26" s="28">
        <f>SUMIFS('2014 Expenses'!$F:$F,'2014 Expenses'!$C:$C,'2014 Totals'!$A26,'2014 Expenses'!$A:$A,'2014 Totals'!L$1)</f>
        <v>0</v>
      </c>
      <c r="M26" s="28">
        <f>SUMIFS('2014 Expenses'!$F:$F,'2014 Expenses'!$C:$C,'2014 Totals'!$A26,'2014 Expenses'!$A:$A,'2014 Totals'!M$1)</f>
        <v>0</v>
      </c>
      <c r="N26" s="28">
        <f>SUMIFS('2014 Expenses'!$F:$F,'2014 Expenses'!$C:$C,'2014 Totals'!$A26,'2014 Expenses'!$A:$A,'2014 Totals'!N$1)</f>
        <v>0</v>
      </c>
      <c r="O26" s="28">
        <f>SUMIFS('2014 Expenses'!$F:$F,'2014 Expenses'!$C:$C,'2014 Totals'!$A26,'2014 Expenses'!$A:$A,'2014 Totals'!O$1)</f>
        <v>0</v>
      </c>
    </row>
    <row r="27" spans="1:15" ht="23.25">
      <c r="A27" s="5" t="s">
        <v>47</v>
      </c>
      <c r="B27" s="9">
        <f>SUMIF('2014 Expenses'!C:C,'2014 Totals'!A27,'2014 Expenses'!F:F)</f>
        <v>10.46</v>
      </c>
      <c r="C27" s="16">
        <f t="shared" si="3"/>
        <v>10.46</v>
      </c>
      <c r="D27" s="28">
        <f>SUMIFS('2014 Expenses'!$F:$F,'2014 Expenses'!$C:$C,'2014 Totals'!$A27,'2014 Expenses'!$A:$A,'2014 Totals'!D$1)</f>
        <v>0</v>
      </c>
      <c r="E27" s="28">
        <f>SUMIFS('2014 Expenses'!$F:$F,'2014 Expenses'!$C:$C,'2014 Totals'!$A27,'2014 Expenses'!$A:$A,'2014 Totals'!E$1)</f>
        <v>0</v>
      </c>
      <c r="F27" s="28">
        <f>SUMIFS('2014 Expenses'!$F:$F,'2014 Expenses'!$C:$C,'2014 Totals'!$A27,'2014 Expenses'!$A:$A,'2014 Totals'!F$1)</f>
        <v>0</v>
      </c>
      <c r="G27" s="28">
        <f>SUMIFS('2014 Expenses'!$F:$F,'2014 Expenses'!$C:$C,'2014 Totals'!$A27,'2014 Expenses'!$A:$A,'2014 Totals'!G$1)</f>
        <v>0</v>
      </c>
      <c r="H27" s="28">
        <f>SUMIFS('2014 Expenses'!$F:$F,'2014 Expenses'!$C:$C,'2014 Totals'!$A27,'2014 Expenses'!$A:$A,'2014 Totals'!H$1)</f>
        <v>0</v>
      </c>
      <c r="I27" s="28">
        <f>SUMIFS('2014 Expenses'!$F:$F,'2014 Expenses'!$C:$C,'2014 Totals'!$A27,'2014 Expenses'!$A:$A,'2014 Totals'!I$1)</f>
        <v>0</v>
      </c>
      <c r="J27" s="28">
        <f>SUMIFS('2014 Expenses'!$F:$F,'2014 Expenses'!$C:$C,'2014 Totals'!$A27,'2014 Expenses'!$A:$A,'2014 Totals'!J$1)</f>
        <v>0</v>
      </c>
      <c r="K27" s="28">
        <f>SUMIFS('2014 Expenses'!$F:$F,'2014 Expenses'!$C:$C,'2014 Totals'!$A27,'2014 Expenses'!$A:$A,'2014 Totals'!K$1)</f>
        <v>0</v>
      </c>
      <c r="L27" s="28">
        <f>SUMIFS('2014 Expenses'!$F:$F,'2014 Expenses'!$C:$C,'2014 Totals'!$A27,'2014 Expenses'!$A:$A,'2014 Totals'!L$1)</f>
        <v>10.46</v>
      </c>
      <c r="M27" s="28">
        <f>SUMIFS('2014 Expenses'!$F:$F,'2014 Expenses'!$C:$C,'2014 Totals'!$A27,'2014 Expenses'!$A:$A,'2014 Totals'!M$1)</f>
        <v>0</v>
      </c>
      <c r="N27" s="28">
        <f>SUMIFS('2014 Expenses'!$F:$F,'2014 Expenses'!$C:$C,'2014 Totals'!$A27,'2014 Expenses'!$A:$A,'2014 Totals'!N$1)</f>
        <v>0</v>
      </c>
      <c r="O27" s="28">
        <f>SUMIFS('2014 Expenses'!$F:$F,'2014 Expenses'!$C:$C,'2014 Totals'!$A27,'2014 Expenses'!$A:$A,'2014 Totals'!O$1)</f>
        <v>0</v>
      </c>
    </row>
    <row r="28" spans="1:15" ht="23.25">
      <c r="A28" s="5" t="s">
        <v>48</v>
      </c>
      <c r="B28" s="9">
        <f>SUMIF('2014 Expenses'!C:C,'2014 Totals'!A28,'2014 Expenses'!F:F)</f>
        <v>18</v>
      </c>
      <c r="C28" s="16">
        <f t="shared" si="3"/>
        <v>18</v>
      </c>
      <c r="D28" s="28">
        <f>SUMIFS('2014 Expenses'!$F:$F,'2014 Expenses'!$C:$C,'2014 Totals'!$A28,'2014 Expenses'!$A:$A,'2014 Totals'!D$1)</f>
        <v>0</v>
      </c>
      <c r="E28" s="28">
        <f>SUMIFS('2014 Expenses'!$F:$F,'2014 Expenses'!$C:$C,'2014 Totals'!$A28,'2014 Expenses'!$A:$A,'2014 Totals'!E$1)</f>
        <v>0</v>
      </c>
      <c r="F28" s="28">
        <f>SUMIFS('2014 Expenses'!$F:$F,'2014 Expenses'!$C:$C,'2014 Totals'!$A28,'2014 Expenses'!$A:$A,'2014 Totals'!F$1)</f>
        <v>0</v>
      </c>
      <c r="G28" s="28">
        <f>SUMIFS('2014 Expenses'!$F:$F,'2014 Expenses'!$C:$C,'2014 Totals'!$A28,'2014 Expenses'!$A:$A,'2014 Totals'!G$1)</f>
        <v>0</v>
      </c>
      <c r="H28" s="28">
        <f>SUMIFS('2014 Expenses'!$F:$F,'2014 Expenses'!$C:$C,'2014 Totals'!$A28,'2014 Expenses'!$A:$A,'2014 Totals'!H$1)</f>
        <v>0</v>
      </c>
      <c r="I28" s="28">
        <f>SUMIFS('2014 Expenses'!$F:$F,'2014 Expenses'!$C:$C,'2014 Totals'!$A28,'2014 Expenses'!$A:$A,'2014 Totals'!I$1)</f>
        <v>0</v>
      </c>
      <c r="J28" s="28">
        <f>SUMIFS('2014 Expenses'!$F:$F,'2014 Expenses'!$C:$C,'2014 Totals'!$A28,'2014 Expenses'!$A:$A,'2014 Totals'!J$1)</f>
        <v>0</v>
      </c>
      <c r="K28" s="28">
        <f>SUMIFS('2014 Expenses'!$F:$F,'2014 Expenses'!$C:$C,'2014 Totals'!$A28,'2014 Expenses'!$A:$A,'2014 Totals'!K$1)</f>
        <v>0</v>
      </c>
      <c r="L28" s="28">
        <f>SUMIFS('2014 Expenses'!$F:$F,'2014 Expenses'!$C:$C,'2014 Totals'!$A28,'2014 Expenses'!$A:$A,'2014 Totals'!L$1)</f>
        <v>0</v>
      </c>
      <c r="M28" s="28">
        <f>SUMIFS('2014 Expenses'!$F:$F,'2014 Expenses'!$C:$C,'2014 Totals'!$A28,'2014 Expenses'!$A:$A,'2014 Totals'!M$1)</f>
        <v>18</v>
      </c>
      <c r="N28" s="28">
        <f>SUMIFS('2014 Expenses'!$F:$F,'2014 Expenses'!$C:$C,'2014 Totals'!$A28,'2014 Expenses'!$A:$A,'2014 Totals'!N$1)</f>
        <v>0</v>
      </c>
      <c r="O28" s="28">
        <f>SUMIFS('2014 Expenses'!$F:$F,'2014 Expenses'!$C:$C,'2014 Totals'!$A28,'2014 Expenses'!$A:$A,'2014 Totals'!O$1)</f>
        <v>0</v>
      </c>
    </row>
    <row r="29" spans="1:15" ht="23.25">
      <c r="A29" s="5" t="s">
        <v>49</v>
      </c>
      <c r="B29" s="9">
        <f>SUMIF('2014 Expenses'!C:C,'2014 Totals'!A29,'2014 Expenses'!F:F)</f>
        <v>10.46</v>
      </c>
      <c r="C29" s="16">
        <f t="shared" si="3"/>
        <v>10.46</v>
      </c>
      <c r="D29" s="28">
        <f>SUMIFS('2014 Expenses'!$F:$F,'2014 Expenses'!$C:$C,'2014 Totals'!$A29,'2014 Expenses'!$A:$A,'2014 Totals'!D$1)</f>
        <v>0</v>
      </c>
      <c r="E29" s="28">
        <f>SUMIFS('2014 Expenses'!$F:$F,'2014 Expenses'!$C:$C,'2014 Totals'!$A29,'2014 Expenses'!$A:$A,'2014 Totals'!E$1)</f>
        <v>0</v>
      </c>
      <c r="F29" s="28">
        <f>SUMIFS('2014 Expenses'!$F:$F,'2014 Expenses'!$C:$C,'2014 Totals'!$A29,'2014 Expenses'!$A:$A,'2014 Totals'!F$1)</f>
        <v>0</v>
      </c>
      <c r="G29" s="28">
        <f>SUMIFS('2014 Expenses'!$F:$F,'2014 Expenses'!$C:$C,'2014 Totals'!$A29,'2014 Expenses'!$A:$A,'2014 Totals'!G$1)</f>
        <v>0</v>
      </c>
      <c r="H29" s="28">
        <f>SUMIFS('2014 Expenses'!$F:$F,'2014 Expenses'!$C:$C,'2014 Totals'!$A29,'2014 Expenses'!$A:$A,'2014 Totals'!H$1)</f>
        <v>0</v>
      </c>
      <c r="I29" s="28">
        <f>SUMIFS('2014 Expenses'!$F:$F,'2014 Expenses'!$C:$C,'2014 Totals'!$A29,'2014 Expenses'!$A:$A,'2014 Totals'!I$1)</f>
        <v>0</v>
      </c>
      <c r="J29" s="28">
        <f>SUMIFS('2014 Expenses'!$F:$F,'2014 Expenses'!$C:$C,'2014 Totals'!$A29,'2014 Expenses'!$A:$A,'2014 Totals'!J$1)</f>
        <v>0</v>
      </c>
      <c r="K29" s="28">
        <f>SUMIFS('2014 Expenses'!$F:$F,'2014 Expenses'!$C:$C,'2014 Totals'!$A29,'2014 Expenses'!$A:$A,'2014 Totals'!K$1)</f>
        <v>0</v>
      </c>
      <c r="L29" s="28">
        <f>SUMIFS('2014 Expenses'!$F:$F,'2014 Expenses'!$C:$C,'2014 Totals'!$A29,'2014 Expenses'!$A:$A,'2014 Totals'!L$1)</f>
        <v>0</v>
      </c>
      <c r="M29" s="28">
        <f>SUMIFS('2014 Expenses'!$F:$F,'2014 Expenses'!$C:$C,'2014 Totals'!$A29,'2014 Expenses'!$A:$A,'2014 Totals'!M$1)</f>
        <v>0</v>
      </c>
      <c r="N29" s="28">
        <f>SUMIFS('2014 Expenses'!$F:$F,'2014 Expenses'!$C:$C,'2014 Totals'!$A29,'2014 Expenses'!$A:$A,'2014 Totals'!N$1)</f>
        <v>10.46</v>
      </c>
      <c r="O29" s="28">
        <f>SUMIFS('2014 Expenses'!$F:$F,'2014 Expenses'!$C:$C,'2014 Totals'!$A29,'2014 Expenses'!$A:$A,'2014 Totals'!O$1)</f>
        <v>0</v>
      </c>
    </row>
    <row r="30" spans="1:15" ht="23.25">
      <c r="A30" s="5" t="s">
        <v>50</v>
      </c>
      <c r="B30" s="9">
        <f>SUMIF('2014 Expenses'!C:C,'2014 Totals'!A30,'2014 Expenses'!F:F)</f>
        <v>18</v>
      </c>
      <c r="C30" s="16">
        <f t="shared" si="3"/>
        <v>18</v>
      </c>
      <c r="D30" s="28">
        <f>SUMIFS('2014 Expenses'!$F:$F,'2014 Expenses'!$C:$C,'2014 Totals'!$A30,'2014 Expenses'!$A:$A,'2014 Totals'!D$1)</f>
        <v>0</v>
      </c>
      <c r="E30" s="28">
        <f>SUMIFS('2014 Expenses'!$F:$F,'2014 Expenses'!$C:$C,'2014 Totals'!$A30,'2014 Expenses'!$A:$A,'2014 Totals'!E$1)</f>
        <v>0</v>
      </c>
      <c r="F30" s="28">
        <f>SUMIFS('2014 Expenses'!$F:$F,'2014 Expenses'!$C:$C,'2014 Totals'!$A30,'2014 Expenses'!$A:$A,'2014 Totals'!F$1)</f>
        <v>0</v>
      </c>
      <c r="G30" s="28">
        <f>SUMIFS('2014 Expenses'!$F:$F,'2014 Expenses'!$C:$C,'2014 Totals'!$A30,'2014 Expenses'!$A:$A,'2014 Totals'!G$1)</f>
        <v>0</v>
      </c>
      <c r="H30" s="28">
        <f>SUMIFS('2014 Expenses'!$F:$F,'2014 Expenses'!$C:$C,'2014 Totals'!$A30,'2014 Expenses'!$A:$A,'2014 Totals'!H$1)</f>
        <v>0</v>
      </c>
      <c r="I30" s="28">
        <f>SUMIFS('2014 Expenses'!$F:$F,'2014 Expenses'!$C:$C,'2014 Totals'!$A30,'2014 Expenses'!$A:$A,'2014 Totals'!I$1)</f>
        <v>0</v>
      </c>
      <c r="J30" s="28">
        <f>SUMIFS('2014 Expenses'!$F:$F,'2014 Expenses'!$C:$C,'2014 Totals'!$A30,'2014 Expenses'!$A:$A,'2014 Totals'!J$1)</f>
        <v>0</v>
      </c>
      <c r="K30" s="28">
        <f>SUMIFS('2014 Expenses'!$F:$F,'2014 Expenses'!$C:$C,'2014 Totals'!$A30,'2014 Expenses'!$A:$A,'2014 Totals'!K$1)</f>
        <v>0</v>
      </c>
      <c r="L30" s="28">
        <f>SUMIFS('2014 Expenses'!$F:$F,'2014 Expenses'!$C:$C,'2014 Totals'!$A30,'2014 Expenses'!$A:$A,'2014 Totals'!L$1)</f>
        <v>0</v>
      </c>
      <c r="M30" s="28">
        <f>SUMIFS('2014 Expenses'!$F:$F,'2014 Expenses'!$C:$C,'2014 Totals'!$A30,'2014 Expenses'!$A:$A,'2014 Totals'!M$1)</f>
        <v>0</v>
      </c>
      <c r="N30" s="28">
        <f>SUMIFS('2014 Expenses'!$F:$F,'2014 Expenses'!$C:$C,'2014 Totals'!$A30,'2014 Expenses'!$A:$A,'2014 Totals'!N$1)</f>
        <v>0</v>
      </c>
      <c r="O30" s="28">
        <f>SUMIFS('2014 Expenses'!$F:$F,'2014 Expenses'!$C:$C,'2014 Totals'!$A30,'2014 Expenses'!$A:$A,'2014 Totals'!O$1)</f>
        <v>18</v>
      </c>
    </row>
    <row r="31" spans="1:15" ht="23.25">
      <c r="A31" s="5" t="s">
        <v>51</v>
      </c>
      <c r="B31" s="9">
        <f>SUMIF('2014 Expenses'!C:C,'2014 Totals'!A31,'2014 Expenses'!F:F)</f>
        <v>0</v>
      </c>
      <c r="C31" s="16">
        <f t="shared" si="3"/>
        <v>0</v>
      </c>
      <c r="D31" s="28">
        <f>SUMIFS('2014 Expenses'!$F:$F,'2014 Expenses'!$C:$C,'2014 Totals'!$A31,'2014 Expenses'!$A:$A,'2014 Totals'!D$1)</f>
        <v>0</v>
      </c>
      <c r="E31" s="28">
        <f>SUMIFS('2014 Expenses'!$F:$F,'2014 Expenses'!$C:$C,'2014 Totals'!$A31,'2014 Expenses'!$A:$A,'2014 Totals'!E$1)</f>
        <v>0</v>
      </c>
      <c r="F31" s="28">
        <f>SUMIFS('2014 Expenses'!$F:$F,'2014 Expenses'!$C:$C,'2014 Totals'!$A31,'2014 Expenses'!$A:$A,'2014 Totals'!F$1)</f>
        <v>0</v>
      </c>
      <c r="G31" s="28">
        <f>SUMIFS('2014 Expenses'!$F:$F,'2014 Expenses'!$C:$C,'2014 Totals'!$A31,'2014 Expenses'!$A:$A,'2014 Totals'!G$1)</f>
        <v>0</v>
      </c>
      <c r="H31" s="28">
        <f>SUMIFS('2014 Expenses'!$F:$F,'2014 Expenses'!$C:$C,'2014 Totals'!$A31,'2014 Expenses'!$A:$A,'2014 Totals'!H$1)</f>
        <v>0</v>
      </c>
      <c r="I31" s="28">
        <f>SUMIFS('2014 Expenses'!$F:$F,'2014 Expenses'!$C:$C,'2014 Totals'!$A31,'2014 Expenses'!$A:$A,'2014 Totals'!I$1)</f>
        <v>0</v>
      </c>
      <c r="J31" s="28">
        <f>SUMIFS('2014 Expenses'!$F:$F,'2014 Expenses'!$C:$C,'2014 Totals'!$A31,'2014 Expenses'!$A:$A,'2014 Totals'!J$1)</f>
        <v>0</v>
      </c>
      <c r="K31" s="28">
        <f>SUMIFS('2014 Expenses'!$F:$F,'2014 Expenses'!$C:$C,'2014 Totals'!$A31,'2014 Expenses'!$A:$A,'2014 Totals'!K$1)</f>
        <v>0</v>
      </c>
      <c r="L31" s="28">
        <f>SUMIFS('2014 Expenses'!$F:$F,'2014 Expenses'!$C:$C,'2014 Totals'!$A31,'2014 Expenses'!$A:$A,'2014 Totals'!L$1)</f>
        <v>0</v>
      </c>
      <c r="M31" s="28">
        <f>SUMIFS('2014 Expenses'!$F:$F,'2014 Expenses'!$C:$C,'2014 Totals'!$A31,'2014 Expenses'!$A:$A,'2014 Totals'!M$1)</f>
        <v>0</v>
      </c>
      <c r="N31" s="28">
        <f>SUMIFS('2014 Expenses'!$F:$F,'2014 Expenses'!$C:$C,'2014 Totals'!$A31,'2014 Expenses'!$A:$A,'2014 Totals'!N$1)</f>
        <v>0</v>
      </c>
      <c r="O31" s="28">
        <f>SUMIFS('2014 Expenses'!$F:$F,'2014 Expenses'!$C:$C,'2014 Totals'!$A31,'2014 Expenses'!$A:$A,'2014 Totals'!O$1)</f>
        <v>0</v>
      </c>
    </row>
    <row r="32" spans="1:15" ht="23.25">
      <c r="A32" s="5" t="s">
        <v>52</v>
      </c>
      <c r="B32" s="9">
        <f>SUMIF('2014 Expenses'!C:C,'2014 Totals'!A32,'2014 Expenses'!F:F)</f>
        <v>0</v>
      </c>
      <c r="C32" s="16">
        <f t="shared" si="3"/>
        <v>0</v>
      </c>
      <c r="D32" s="28">
        <f>SUMIFS('2014 Expenses'!$F:$F,'2014 Expenses'!$C:$C,'2014 Totals'!$A32,'2014 Expenses'!$A:$A,'2014 Totals'!D$1)</f>
        <v>0</v>
      </c>
      <c r="E32" s="28">
        <f>SUMIFS('2014 Expenses'!$F:$F,'2014 Expenses'!$C:$C,'2014 Totals'!$A32,'2014 Expenses'!$A:$A,'2014 Totals'!E$1)</f>
        <v>0</v>
      </c>
      <c r="F32" s="28">
        <f>SUMIFS('2014 Expenses'!$F:$F,'2014 Expenses'!$C:$C,'2014 Totals'!$A32,'2014 Expenses'!$A:$A,'2014 Totals'!F$1)</f>
        <v>0</v>
      </c>
      <c r="G32" s="28">
        <f>SUMIFS('2014 Expenses'!$F:$F,'2014 Expenses'!$C:$C,'2014 Totals'!$A32,'2014 Expenses'!$A:$A,'2014 Totals'!G$1)</f>
        <v>0</v>
      </c>
      <c r="H32" s="28">
        <f>SUMIFS('2014 Expenses'!$F:$F,'2014 Expenses'!$C:$C,'2014 Totals'!$A32,'2014 Expenses'!$A:$A,'2014 Totals'!H$1)</f>
        <v>0</v>
      </c>
      <c r="I32" s="28">
        <f>SUMIFS('2014 Expenses'!$F:$F,'2014 Expenses'!$C:$C,'2014 Totals'!$A32,'2014 Expenses'!$A:$A,'2014 Totals'!I$1)</f>
        <v>0</v>
      </c>
      <c r="J32" s="28">
        <f>SUMIFS('2014 Expenses'!$F:$F,'2014 Expenses'!$C:$C,'2014 Totals'!$A32,'2014 Expenses'!$A:$A,'2014 Totals'!J$1)</f>
        <v>0</v>
      </c>
      <c r="K32" s="28">
        <f>SUMIFS('2014 Expenses'!$F:$F,'2014 Expenses'!$C:$C,'2014 Totals'!$A32,'2014 Expenses'!$A:$A,'2014 Totals'!K$1)</f>
        <v>0</v>
      </c>
      <c r="L32" s="28">
        <f>SUMIFS('2014 Expenses'!$F:$F,'2014 Expenses'!$C:$C,'2014 Totals'!$A32,'2014 Expenses'!$A:$A,'2014 Totals'!L$1)</f>
        <v>0</v>
      </c>
      <c r="M32" s="28">
        <f>SUMIFS('2014 Expenses'!$F:$F,'2014 Expenses'!$C:$C,'2014 Totals'!$A32,'2014 Expenses'!$A:$A,'2014 Totals'!M$1)</f>
        <v>0</v>
      </c>
      <c r="N32" s="28">
        <f>SUMIFS('2014 Expenses'!$F:$F,'2014 Expenses'!$C:$C,'2014 Totals'!$A32,'2014 Expenses'!$A:$A,'2014 Totals'!N$1)</f>
        <v>0</v>
      </c>
      <c r="O32" s="28">
        <f>SUMIFS('2014 Expenses'!$F:$F,'2014 Expenses'!$C:$C,'2014 Totals'!$A32,'2014 Expenses'!$A:$A,'2014 Totals'!O$1)</f>
        <v>0</v>
      </c>
    </row>
    <row r="33" spans="1:15" ht="23.25">
      <c r="A33" s="5" t="s">
        <v>53</v>
      </c>
      <c r="B33" s="9">
        <f>SUMIF('2014 Expenses'!C:C,'2014 Totals'!A33,'2014 Expenses'!F:F)</f>
        <v>0</v>
      </c>
      <c r="C33" s="16">
        <f t="shared" si="3"/>
        <v>0</v>
      </c>
      <c r="D33" s="28">
        <f>SUMIFS('2014 Expenses'!$F:$F,'2014 Expenses'!$C:$C,'2014 Totals'!$A33,'2014 Expenses'!$A:$A,'2014 Totals'!D$1)</f>
        <v>0</v>
      </c>
      <c r="E33" s="28">
        <f>SUMIFS('2014 Expenses'!$F:$F,'2014 Expenses'!$C:$C,'2014 Totals'!$A33,'2014 Expenses'!$A:$A,'2014 Totals'!E$1)</f>
        <v>0</v>
      </c>
      <c r="F33" s="28">
        <f>SUMIFS('2014 Expenses'!$F:$F,'2014 Expenses'!$C:$C,'2014 Totals'!$A33,'2014 Expenses'!$A:$A,'2014 Totals'!F$1)</f>
        <v>0</v>
      </c>
      <c r="G33" s="28">
        <f>SUMIFS('2014 Expenses'!$F:$F,'2014 Expenses'!$C:$C,'2014 Totals'!$A33,'2014 Expenses'!$A:$A,'2014 Totals'!G$1)</f>
        <v>0</v>
      </c>
      <c r="H33" s="28">
        <f>SUMIFS('2014 Expenses'!$F:$F,'2014 Expenses'!$C:$C,'2014 Totals'!$A33,'2014 Expenses'!$A:$A,'2014 Totals'!H$1)</f>
        <v>0</v>
      </c>
      <c r="I33" s="28">
        <f>SUMIFS('2014 Expenses'!$F:$F,'2014 Expenses'!$C:$C,'2014 Totals'!$A33,'2014 Expenses'!$A:$A,'2014 Totals'!I$1)</f>
        <v>0</v>
      </c>
      <c r="J33" s="28">
        <f>SUMIFS('2014 Expenses'!$F:$F,'2014 Expenses'!$C:$C,'2014 Totals'!$A33,'2014 Expenses'!$A:$A,'2014 Totals'!J$1)</f>
        <v>0</v>
      </c>
      <c r="K33" s="28">
        <f>SUMIFS('2014 Expenses'!$F:$F,'2014 Expenses'!$C:$C,'2014 Totals'!$A33,'2014 Expenses'!$A:$A,'2014 Totals'!K$1)</f>
        <v>0</v>
      </c>
      <c r="L33" s="28">
        <f>SUMIFS('2014 Expenses'!$F:$F,'2014 Expenses'!$C:$C,'2014 Totals'!$A33,'2014 Expenses'!$A:$A,'2014 Totals'!L$1)</f>
        <v>0</v>
      </c>
      <c r="M33" s="28">
        <f>SUMIFS('2014 Expenses'!$F:$F,'2014 Expenses'!$C:$C,'2014 Totals'!$A33,'2014 Expenses'!$A:$A,'2014 Totals'!M$1)</f>
        <v>0</v>
      </c>
      <c r="N33" s="28">
        <f>SUMIFS('2014 Expenses'!$F:$F,'2014 Expenses'!$C:$C,'2014 Totals'!$A33,'2014 Expenses'!$A:$A,'2014 Totals'!N$1)</f>
        <v>0</v>
      </c>
      <c r="O33" s="28">
        <f>SUMIFS('2014 Expenses'!$F:$F,'2014 Expenses'!$C:$C,'2014 Totals'!$A33,'2014 Expenses'!$A:$A,'2014 Totals'!O$1)</f>
        <v>0</v>
      </c>
    </row>
    <row r="34" spans="1:15" ht="23.25">
      <c r="A34" s="5" t="s">
        <v>54</v>
      </c>
      <c r="B34" s="9">
        <f>SUMIF('2014 Expenses'!C:C,'2014 Totals'!A34,'2014 Expenses'!F:F)</f>
        <v>0</v>
      </c>
      <c r="C34" s="16">
        <f t="shared" si="3"/>
        <v>0</v>
      </c>
      <c r="D34" s="28">
        <f>SUMIFS('2014 Expenses'!$F:$F,'2014 Expenses'!$C:$C,'2014 Totals'!$A34,'2014 Expenses'!$A:$A,'2014 Totals'!D$1)</f>
        <v>0</v>
      </c>
      <c r="E34" s="28">
        <f>SUMIFS('2014 Expenses'!$F:$F,'2014 Expenses'!$C:$C,'2014 Totals'!$A34,'2014 Expenses'!$A:$A,'2014 Totals'!E$1)</f>
        <v>0</v>
      </c>
      <c r="F34" s="28">
        <f>SUMIFS('2014 Expenses'!$F:$F,'2014 Expenses'!$C:$C,'2014 Totals'!$A34,'2014 Expenses'!$A:$A,'2014 Totals'!F$1)</f>
        <v>0</v>
      </c>
      <c r="G34" s="28">
        <f>SUMIFS('2014 Expenses'!$F:$F,'2014 Expenses'!$C:$C,'2014 Totals'!$A34,'2014 Expenses'!$A:$A,'2014 Totals'!G$1)</f>
        <v>0</v>
      </c>
      <c r="H34" s="28">
        <f>SUMIFS('2014 Expenses'!$F:$F,'2014 Expenses'!$C:$C,'2014 Totals'!$A34,'2014 Expenses'!$A:$A,'2014 Totals'!H$1)</f>
        <v>0</v>
      </c>
      <c r="I34" s="28">
        <f>SUMIFS('2014 Expenses'!$F:$F,'2014 Expenses'!$C:$C,'2014 Totals'!$A34,'2014 Expenses'!$A:$A,'2014 Totals'!I$1)</f>
        <v>0</v>
      </c>
      <c r="J34" s="28">
        <f>SUMIFS('2014 Expenses'!$F:$F,'2014 Expenses'!$C:$C,'2014 Totals'!$A34,'2014 Expenses'!$A:$A,'2014 Totals'!J$1)</f>
        <v>0</v>
      </c>
      <c r="K34" s="28">
        <f>SUMIFS('2014 Expenses'!$F:$F,'2014 Expenses'!$C:$C,'2014 Totals'!$A34,'2014 Expenses'!$A:$A,'2014 Totals'!K$1)</f>
        <v>0</v>
      </c>
      <c r="L34" s="28">
        <f>SUMIFS('2014 Expenses'!$F:$F,'2014 Expenses'!$C:$C,'2014 Totals'!$A34,'2014 Expenses'!$A:$A,'2014 Totals'!L$1)</f>
        <v>0</v>
      </c>
      <c r="M34" s="28">
        <f>SUMIFS('2014 Expenses'!$F:$F,'2014 Expenses'!$C:$C,'2014 Totals'!$A34,'2014 Expenses'!$A:$A,'2014 Totals'!M$1)</f>
        <v>0</v>
      </c>
      <c r="N34" s="28">
        <f>SUMIFS('2014 Expenses'!$F:$F,'2014 Expenses'!$C:$C,'2014 Totals'!$A34,'2014 Expenses'!$A:$A,'2014 Totals'!N$1)</f>
        <v>0</v>
      </c>
      <c r="O34" s="28">
        <f>SUMIFS('2014 Expenses'!$F:$F,'2014 Expenses'!$C:$C,'2014 Totals'!$A34,'2014 Expenses'!$A:$A,'2014 Totals'!O$1)</f>
        <v>0</v>
      </c>
    </row>
    <row r="35" spans="1:15" ht="23.25">
      <c r="A35" s="5" t="s">
        <v>55</v>
      </c>
      <c r="B35" s="9">
        <f>SUMIF('2014 Expenses'!C:C,'2014 Totals'!A35,'2014 Expenses'!F:F)</f>
        <v>0</v>
      </c>
      <c r="C35" s="16">
        <f t="shared" si="3"/>
        <v>0</v>
      </c>
      <c r="D35" s="28">
        <f>SUMIFS('2014 Expenses'!$F:$F,'2014 Expenses'!$C:$C,'2014 Totals'!$A35,'2014 Expenses'!$A:$A,'2014 Totals'!D$1)</f>
        <v>0</v>
      </c>
      <c r="E35" s="28">
        <f>SUMIFS('2014 Expenses'!$F:$F,'2014 Expenses'!$C:$C,'2014 Totals'!$A35,'2014 Expenses'!$A:$A,'2014 Totals'!E$1)</f>
        <v>0</v>
      </c>
      <c r="F35" s="28">
        <f>SUMIFS('2014 Expenses'!$F:$F,'2014 Expenses'!$C:$C,'2014 Totals'!$A35,'2014 Expenses'!$A:$A,'2014 Totals'!F$1)</f>
        <v>0</v>
      </c>
      <c r="G35" s="28">
        <f>SUMIFS('2014 Expenses'!$F:$F,'2014 Expenses'!$C:$C,'2014 Totals'!$A35,'2014 Expenses'!$A:$A,'2014 Totals'!G$1)</f>
        <v>0</v>
      </c>
      <c r="H35" s="28">
        <f>SUMIFS('2014 Expenses'!$F:$F,'2014 Expenses'!$C:$C,'2014 Totals'!$A35,'2014 Expenses'!$A:$A,'2014 Totals'!H$1)</f>
        <v>0</v>
      </c>
      <c r="I35" s="28">
        <f>SUMIFS('2014 Expenses'!$F:$F,'2014 Expenses'!$C:$C,'2014 Totals'!$A35,'2014 Expenses'!$A:$A,'2014 Totals'!I$1)</f>
        <v>0</v>
      </c>
      <c r="J35" s="28">
        <f>SUMIFS('2014 Expenses'!$F:$F,'2014 Expenses'!$C:$C,'2014 Totals'!$A35,'2014 Expenses'!$A:$A,'2014 Totals'!J$1)</f>
        <v>0</v>
      </c>
      <c r="K35" s="28">
        <f>SUMIFS('2014 Expenses'!$F:$F,'2014 Expenses'!$C:$C,'2014 Totals'!$A35,'2014 Expenses'!$A:$A,'2014 Totals'!K$1)</f>
        <v>0</v>
      </c>
      <c r="L35" s="28">
        <f>SUMIFS('2014 Expenses'!$F:$F,'2014 Expenses'!$C:$C,'2014 Totals'!$A35,'2014 Expenses'!$A:$A,'2014 Totals'!L$1)</f>
        <v>0</v>
      </c>
      <c r="M35" s="28">
        <f>SUMIFS('2014 Expenses'!$F:$F,'2014 Expenses'!$C:$C,'2014 Totals'!$A35,'2014 Expenses'!$A:$A,'2014 Totals'!M$1)</f>
        <v>0</v>
      </c>
      <c r="N35" s="28">
        <f>SUMIFS('2014 Expenses'!$F:$F,'2014 Expenses'!$C:$C,'2014 Totals'!$A35,'2014 Expenses'!$A:$A,'2014 Totals'!N$1)</f>
        <v>0</v>
      </c>
      <c r="O35" s="28">
        <f>SUMIFS('2014 Expenses'!$F:$F,'2014 Expenses'!$C:$C,'2014 Totals'!$A35,'2014 Expenses'!$A:$A,'2014 Totals'!O$1)</f>
        <v>0</v>
      </c>
    </row>
    <row r="36" spans="1:15" ht="23.25">
      <c r="A36" s="5" t="s">
        <v>56</v>
      </c>
      <c r="B36" s="9">
        <f>SUMIF('2014 Expenses'!C:C,'2014 Totals'!A36,'2014 Expenses'!F:F)</f>
        <v>0</v>
      </c>
      <c r="C36" s="16">
        <f t="shared" si="3"/>
        <v>0</v>
      </c>
      <c r="D36" s="28">
        <f>SUMIFS('2014 Expenses'!$F:$F,'2014 Expenses'!$C:$C,'2014 Totals'!$A36,'2014 Expenses'!$A:$A,'2014 Totals'!D$1)</f>
        <v>0</v>
      </c>
      <c r="E36" s="28">
        <f>SUMIFS('2014 Expenses'!$F:$F,'2014 Expenses'!$C:$C,'2014 Totals'!$A36,'2014 Expenses'!$A:$A,'2014 Totals'!E$1)</f>
        <v>0</v>
      </c>
      <c r="F36" s="28">
        <f>SUMIFS('2014 Expenses'!$F:$F,'2014 Expenses'!$C:$C,'2014 Totals'!$A36,'2014 Expenses'!$A:$A,'2014 Totals'!F$1)</f>
        <v>0</v>
      </c>
      <c r="G36" s="28">
        <f>SUMIFS('2014 Expenses'!$F:$F,'2014 Expenses'!$C:$C,'2014 Totals'!$A36,'2014 Expenses'!$A:$A,'2014 Totals'!G$1)</f>
        <v>0</v>
      </c>
      <c r="H36" s="28">
        <f>SUMIFS('2014 Expenses'!$F:$F,'2014 Expenses'!$C:$C,'2014 Totals'!$A36,'2014 Expenses'!$A:$A,'2014 Totals'!H$1)</f>
        <v>0</v>
      </c>
      <c r="I36" s="28">
        <f>SUMIFS('2014 Expenses'!$F:$F,'2014 Expenses'!$C:$C,'2014 Totals'!$A36,'2014 Expenses'!$A:$A,'2014 Totals'!I$1)</f>
        <v>0</v>
      </c>
      <c r="J36" s="28">
        <f>SUMIFS('2014 Expenses'!$F:$F,'2014 Expenses'!$C:$C,'2014 Totals'!$A36,'2014 Expenses'!$A:$A,'2014 Totals'!J$1)</f>
        <v>0</v>
      </c>
      <c r="K36" s="28">
        <f>SUMIFS('2014 Expenses'!$F:$F,'2014 Expenses'!$C:$C,'2014 Totals'!$A36,'2014 Expenses'!$A:$A,'2014 Totals'!K$1)</f>
        <v>0</v>
      </c>
      <c r="L36" s="28">
        <f>SUMIFS('2014 Expenses'!$F:$F,'2014 Expenses'!$C:$C,'2014 Totals'!$A36,'2014 Expenses'!$A:$A,'2014 Totals'!L$1)</f>
        <v>0</v>
      </c>
      <c r="M36" s="28">
        <f>SUMIFS('2014 Expenses'!$F:$F,'2014 Expenses'!$C:$C,'2014 Totals'!$A36,'2014 Expenses'!$A:$A,'2014 Totals'!M$1)</f>
        <v>0</v>
      </c>
      <c r="N36" s="28">
        <f>SUMIFS('2014 Expenses'!$F:$F,'2014 Expenses'!$C:$C,'2014 Totals'!$A36,'2014 Expenses'!$A:$A,'2014 Totals'!N$1)</f>
        <v>0</v>
      </c>
      <c r="O36" s="28">
        <f>SUMIFS('2014 Expenses'!$F:$F,'2014 Expenses'!$C:$C,'2014 Totals'!$A36,'2014 Expenses'!$A:$A,'2014 Totals'!O$1)</f>
        <v>0</v>
      </c>
    </row>
    <row r="37" spans="1:15" ht="23.25">
      <c r="A37" s="5" t="s">
        <v>57</v>
      </c>
      <c r="B37" s="9">
        <f>SUMIF('2014 Expenses'!C:C,'2014 Totals'!A37,'2014 Expenses'!F:F)</f>
        <v>0</v>
      </c>
      <c r="C37" s="16">
        <f t="shared" si="3"/>
        <v>0</v>
      </c>
      <c r="D37" s="28">
        <f>SUMIFS('2014 Expenses'!$F:$F,'2014 Expenses'!$C:$C,'2014 Totals'!$A37,'2014 Expenses'!$A:$A,'2014 Totals'!D$1)</f>
        <v>0</v>
      </c>
      <c r="E37" s="28">
        <f>SUMIFS('2014 Expenses'!$F:$F,'2014 Expenses'!$C:$C,'2014 Totals'!$A37,'2014 Expenses'!$A:$A,'2014 Totals'!E$1)</f>
        <v>0</v>
      </c>
      <c r="F37" s="28">
        <f>SUMIFS('2014 Expenses'!$F:$F,'2014 Expenses'!$C:$C,'2014 Totals'!$A37,'2014 Expenses'!$A:$A,'2014 Totals'!F$1)</f>
        <v>0</v>
      </c>
      <c r="G37" s="28">
        <f>SUMIFS('2014 Expenses'!$F:$F,'2014 Expenses'!$C:$C,'2014 Totals'!$A37,'2014 Expenses'!$A:$A,'2014 Totals'!G$1)</f>
        <v>0</v>
      </c>
      <c r="H37" s="28">
        <f>SUMIFS('2014 Expenses'!$F:$F,'2014 Expenses'!$C:$C,'2014 Totals'!$A37,'2014 Expenses'!$A:$A,'2014 Totals'!H$1)</f>
        <v>0</v>
      </c>
      <c r="I37" s="28">
        <f>SUMIFS('2014 Expenses'!$F:$F,'2014 Expenses'!$C:$C,'2014 Totals'!$A37,'2014 Expenses'!$A:$A,'2014 Totals'!I$1)</f>
        <v>0</v>
      </c>
      <c r="J37" s="28">
        <f>SUMIFS('2014 Expenses'!$F:$F,'2014 Expenses'!$C:$C,'2014 Totals'!$A37,'2014 Expenses'!$A:$A,'2014 Totals'!J$1)</f>
        <v>0</v>
      </c>
      <c r="K37" s="28">
        <f>SUMIFS('2014 Expenses'!$F:$F,'2014 Expenses'!$C:$C,'2014 Totals'!$A37,'2014 Expenses'!$A:$A,'2014 Totals'!K$1)</f>
        <v>0</v>
      </c>
      <c r="L37" s="28">
        <f>SUMIFS('2014 Expenses'!$F:$F,'2014 Expenses'!$C:$C,'2014 Totals'!$A37,'2014 Expenses'!$A:$A,'2014 Totals'!L$1)</f>
        <v>0</v>
      </c>
      <c r="M37" s="28">
        <f>SUMIFS('2014 Expenses'!$F:$F,'2014 Expenses'!$C:$C,'2014 Totals'!$A37,'2014 Expenses'!$A:$A,'2014 Totals'!M$1)</f>
        <v>0</v>
      </c>
      <c r="N37" s="28">
        <f>SUMIFS('2014 Expenses'!$F:$F,'2014 Expenses'!$C:$C,'2014 Totals'!$A37,'2014 Expenses'!$A:$A,'2014 Totals'!N$1)</f>
        <v>0</v>
      </c>
      <c r="O37" s="28">
        <f>SUMIFS('2014 Expenses'!$F:$F,'2014 Expenses'!$C:$C,'2014 Totals'!$A37,'2014 Expenses'!$A:$A,'2014 Totals'!O$1)</f>
        <v>0</v>
      </c>
    </row>
    <row r="38" spans="1:15" ht="23.25">
      <c r="A38" s="3"/>
      <c r="B38" s="9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3" ht="23.25">
      <c r="A39" s="3"/>
      <c r="B39" s="9"/>
      <c r="C39" s="16"/>
    </row>
    <row r="40" spans="1:3" ht="23.25">
      <c r="A40" s="3"/>
      <c r="B40" s="9"/>
      <c r="C40" s="16"/>
    </row>
    <row r="41" spans="1:15" ht="23.25">
      <c r="A41" s="3" t="s">
        <v>11</v>
      </c>
      <c r="B41" s="20">
        <f>SUM(B19:B40)</f>
        <v>226.44000000000003</v>
      </c>
      <c r="C41" s="16">
        <f aca="true" t="shared" si="4" ref="C41">SUM(D41:O41)</f>
        <v>226.44000000000003</v>
      </c>
      <c r="D41" s="13">
        <f>SUM(D$19:D$40)</f>
        <v>10.19</v>
      </c>
      <c r="E41" s="13">
        <f aca="true" t="shared" si="5" ref="E41:O41">SUM(E$19:E$40)</f>
        <v>20.34</v>
      </c>
      <c r="F41" s="13">
        <f t="shared" si="5"/>
        <v>40</v>
      </c>
      <c r="G41" s="13">
        <f t="shared" si="5"/>
        <v>10.46</v>
      </c>
      <c r="H41" s="13">
        <f t="shared" si="5"/>
        <v>18</v>
      </c>
      <c r="I41" s="13">
        <f t="shared" si="5"/>
        <v>10.19</v>
      </c>
      <c r="J41" s="13">
        <f t="shared" si="5"/>
        <v>20.34</v>
      </c>
      <c r="K41" s="13">
        <f t="shared" si="5"/>
        <v>40</v>
      </c>
      <c r="L41" s="13">
        <f t="shared" si="5"/>
        <v>10.46</v>
      </c>
      <c r="M41" s="13">
        <f t="shared" si="5"/>
        <v>18</v>
      </c>
      <c r="N41" s="13">
        <f t="shared" si="5"/>
        <v>10.46</v>
      </c>
      <c r="O41" s="13">
        <f t="shared" si="5"/>
        <v>18</v>
      </c>
    </row>
    <row r="42" spans="1:3" ht="23.25">
      <c r="A42" s="15" t="s">
        <v>13</v>
      </c>
      <c r="B42" s="16">
        <f>SUM('2014 Expenses'!F:F)</f>
        <v>226.44000000000003</v>
      </c>
      <c r="C42" s="16"/>
    </row>
    <row r="43" spans="1:3" ht="24" thickBot="1">
      <c r="A43" s="6" t="s">
        <v>18</v>
      </c>
      <c r="B43" s="7">
        <f>SUM(D41:O41)</f>
        <v>226.44000000000003</v>
      </c>
      <c r="C43" s="16"/>
    </row>
    <row r="44" spans="1:15" ht="23.25">
      <c r="A44" s="18" t="s">
        <v>19</v>
      </c>
      <c r="B44" s="21">
        <f>B15-B41</f>
        <v>1391.935</v>
      </c>
      <c r="C44" s="30">
        <f aca="true" t="shared" si="6" ref="C44:O44">C15-C41</f>
        <v>1391.935</v>
      </c>
      <c r="D44" s="29">
        <f t="shared" si="6"/>
        <v>70.06</v>
      </c>
      <c r="E44" s="29">
        <f t="shared" si="6"/>
        <v>6.41</v>
      </c>
      <c r="F44" s="29">
        <f t="shared" si="6"/>
        <v>0.125</v>
      </c>
      <c r="G44" s="29">
        <f t="shared" si="6"/>
        <v>176.79</v>
      </c>
      <c r="H44" s="29">
        <f t="shared" si="6"/>
        <v>155.875</v>
      </c>
      <c r="I44" s="29">
        <f t="shared" si="6"/>
        <v>163.685</v>
      </c>
      <c r="J44" s="29">
        <f t="shared" si="6"/>
        <v>19.785</v>
      </c>
      <c r="K44" s="29">
        <f t="shared" si="6"/>
        <v>107.125</v>
      </c>
      <c r="L44" s="29">
        <f t="shared" si="6"/>
        <v>190.165</v>
      </c>
      <c r="M44" s="29">
        <f t="shared" si="6"/>
        <v>155.875</v>
      </c>
      <c r="N44" s="29">
        <f t="shared" si="6"/>
        <v>190.165</v>
      </c>
      <c r="O44" s="29">
        <f t="shared" si="6"/>
        <v>155.875</v>
      </c>
    </row>
    <row r="46" ht="15">
      <c r="C46" s="22"/>
    </row>
  </sheetData>
  <mergeCells count="2">
    <mergeCell ref="A2:O2"/>
    <mergeCell ref="A18:O18"/>
  </mergeCells>
  <conditionalFormatting sqref="D3:O12">
    <cfRule type="dataBar" priority="2">
      <dataBar minLength="0" maxLength="100">
        <cfvo type="min"/>
        <cfvo type="max"/>
        <color theme="6" tint="-0.24997000396251678"/>
      </dataBar>
      <extLst>
        <ext xmlns:x14="http://schemas.microsoft.com/office/spreadsheetml/2009/9/main" uri="{B025F937-C7B1-47D3-B67F-A62EFF666E3E}">
          <x14:id>{DC9C0A43-E319-4A0C-8E97-BD538D9DE4F0}</x14:id>
        </ext>
      </extLst>
    </cfRule>
  </conditionalFormatting>
  <conditionalFormatting sqref="D19:O37">
    <cfRule type="dataBar" priority="1">
      <dataBar minLength="0" maxLength="100"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{A9509B54-AF12-4DAB-8127-9DEC69006354}</x14:id>
        </ext>
      </extLst>
    </cfRule>
  </conditionalFormatting>
  <printOptions/>
  <pageMargins left="0.7" right="0.7" top="0.75" bottom="0.75" header="0.3" footer="0.3"/>
  <pageSetup horizontalDpi="1200" verticalDpi="1200" orientation="portrait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9C0A43-E319-4A0C-8E97-BD538D9DE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D3:O12</xm:sqref>
        </x14:conditionalFormatting>
        <x14:conditionalFormatting xmlns:xm="http://schemas.microsoft.com/office/excel/2006/main">
          <x14:cfRule type="dataBar" id="{A9509B54-AF12-4DAB-8127-9DEC690063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D19:O37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S16" sqref="S16"/>
    </sheetView>
  </sheetViews>
  <sheetFormatPr defaultColWidth="9.140625" defaultRowHeight="15"/>
  <sheetData>
    <row r="1" ht="15"/>
  </sheetData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 topLeftCell="A1">
      <pane ySplit="1" topLeftCell="A20" activePane="bottomLeft" state="frozen"/>
      <selection pane="bottomLeft" activeCell="B44" sqref="B44"/>
    </sheetView>
  </sheetViews>
  <sheetFormatPr defaultColWidth="9.140625" defaultRowHeight="15"/>
  <cols>
    <col min="1" max="1" width="34.57421875" style="0" bestFit="1" customWidth="1"/>
    <col min="2" max="2" width="15.140625" style="0" bestFit="1" customWidth="1"/>
  </cols>
  <sheetData>
    <row r="1" spans="1:8" ht="24" thickBot="1">
      <c r="A1" s="3" t="s">
        <v>3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</row>
    <row r="2" spans="1:14" ht="24.75" thickBot="1" thickTop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4" thickTop="1">
      <c r="A3" s="3" t="str">
        <f>'2014 Totals'!A3</f>
        <v>income 1</v>
      </c>
      <c r="B3" s="11">
        <f>'2014 Totals'!C3</f>
        <v>280.875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3.25">
      <c r="A4" s="3" t="str">
        <f>'2014 Totals'!A4</f>
        <v>income 2</v>
      </c>
      <c r="B4" s="11">
        <f>'2014 Totals'!C4</f>
        <v>200.625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3" t="str">
        <f>'2014 Totals'!A5</f>
        <v>income 3</v>
      </c>
      <c r="B5" s="11">
        <f>'2014 Totals'!C5</f>
        <v>240.75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3.25">
      <c r="A6" s="3" t="str">
        <f>'2014 Totals'!A6</f>
        <v>income 4</v>
      </c>
      <c r="B6" s="11">
        <f>'2014 Totals'!C6</f>
        <v>361.125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3.25">
      <c r="A7" s="3" t="str">
        <f>'2014 Totals'!A7</f>
        <v>income 5</v>
      </c>
      <c r="B7" s="11">
        <f>'2014 Totals'!C7</f>
        <v>173.875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3.25">
      <c r="A8" s="3" t="str">
        <f>'2014 Totals'!A8</f>
        <v>income 6</v>
      </c>
      <c r="B8" s="11">
        <f>'2014 Totals'!C8</f>
        <v>173.875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3.25">
      <c r="A9" s="3" t="str">
        <f>'2014 Totals'!A9</f>
        <v>income 7</v>
      </c>
      <c r="B9" s="11">
        <f>'2014 Totals'!C9</f>
        <v>40.125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3.25">
      <c r="A10" s="3" t="str">
        <f>'2014 Totals'!A10</f>
        <v>income 8</v>
      </c>
      <c r="B10" s="11">
        <f>'2014 Totals'!C10</f>
        <v>147.125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3.25">
      <c r="A11" s="3" t="str">
        <f>'2014 Totals'!A11</f>
        <v>income 9</v>
      </c>
      <c r="B11" s="11">
        <f>'2014 Totals'!C11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3.25">
      <c r="A12" s="3" t="str">
        <f>'2014 Totals'!A12</f>
        <v>income 10</v>
      </c>
      <c r="B12" s="11">
        <f>'2014 Totals'!C12</f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3.25">
      <c r="A15" s="3" t="s">
        <v>10</v>
      </c>
      <c r="B15" s="11">
        <f>SUM(B3:B14)</f>
        <v>1618.375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>
      <c r="A16" s="15" t="s">
        <v>12</v>
      </c>
      <c r="B16" s="23">
        <f>SUM('2014 Income'!L:L)</f>
        <v>1618.375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4" thickBot="1">
      <c r="A17" s="6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4.75" thickBot="1" thickTop="1">
      <c r="A18" s="40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24" thickTop="1">
      <c r="A19" s="5" t="str">
        <f>'2014 Totals'!A19</f>
        <v>food</v>
      </c>
      <c r="B19" s="11">
        <f>'2014 Totals'!B19</f>
        <v>10.19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3.25">
      <c r="A20" s="5" t="str">
        <f>'2014 Totals'!A20</f>
        <v>expense 2</v>
      </c>
      <c r="B20" s="11">
        <f>'2014 Totals'!B20</f>
        <v>20.34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3.25">
      <c r="A21" s="5" t="str">
        <f>'2014 Totals'!A21</f>
        <v>expense 3</v>
      </c>
      <c r="B21" s="11">
        <f>'2014 Totals'!B21</f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3.25">
      <c r="A22" s="5" t="str">
        <f>'2014 Totals'!A22</f>
        <v>expense 4</v>
      </c>
      <c r="B22" s="11">
        <f>'2014 Totals'!B22</f>
        <v>10.46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3.25">
      <c r="A23" s="5" t="str">
        <f>'2014 Totals'!A23</f>
        <v>expense 5</v>
      </c>
      <c r="B23" s="11">
        <f>'2014 Totals'!B23</f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23.25">
      <c r="A24" s="5" t="str">
        <f>'2014 Totals'!A24</f>
        <v>expense 6</v>
      </c>
      <c r="B24" s="11">
        <f>'2014 Totals'!B24</f>
        <v>10.19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3.25">
      <c r="A25" s="5" t="str">
        <f>'2014 Totals'!A25</f>
        <v>expense 7</v>
      </c>
      <c r="B25" s="11">
        <f>'2014 Totals'!B25</f>
        <v>20.34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3.25">
      <c r="A26" s="5" t="str">
        <f>'2014 Totals'!A26</f>
        <v>expense 8</v>
      </c>
      <c r="B26" s="11">
        <f>'2014 Totals'!B26</f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3.25">
      <c r="A27" s="5" t="str">
        <f>'2014 Totals'!A27</f>
        <v>expense 9</v>
      </c>
      <c r="B27" s="11">
        <f>'2014 Totals'!B27</f>
        <v>10.46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23.25">
      <c r="A28" s="5" t="str">
        <f>'2014 Totals'!A28</f>
        <v>expense 10</v>
      </c>
      <c r="B28" s="11">
        <f>'2014 Totals'!B28</f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3.25">
      <c r="A29" s="5" t="str">
        <f>'2014 Totals'!A29</f>
        <v>expense 11</v>
      </c>
      <c r="B29" s="11">
        <f>'2014 Totals'!B29</f>
        <v>10.46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23.25">
      <c r="A30" s="5" t="str">
        <f>'2014 Totals'!A30</f>
        <v>expense 12</v>
      </c>
      <c r="B30" s="11">
        <f>'2014 Totals'!B30</f>
        <v>18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3.25">
      <c r="A31" s="5" t="str">
        <f>'2014 Totals'!A31</f>
        <v>expense 13</v>
      </c>
      <c r="B31" s="11">
        <f>'2014 Totals'!B31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3.25">
      <c r="A32" s="5" t="str">
        <f>'2014 Totals'!A32</f>
        <v>expense 14</v>
      </c>
      <c r="B32" s="11">
        <f>'2014 Totals'!B32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3.25">
      <c r="A33" s="5" t="str">
        <f>'2014 Totals'!A33</f>
        <v>expense 15</v>
      </c>
      <c r="B33" s="11">
        <f>'2014 Totals'!B33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3.25">
      <c r="A34" s="5" t="str">
        <f>'2014 Totals'!A34</f>
        <v>expense 16</v>
      </c>
      <c r="B34" s="11">
        <f>'2014 Totals'!B34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3.25">
      <c r="A35" s="5" t="str">
        <f>'2014 Totals'!A35</f>
        <v>expense 17</v>
      </c>
      <c r="B35" s="11">
        <f>'2014 Totals'!B35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3.25">
      <c r="A36" s="5" t="str">
        <f>'2014 Totals'!A36</f>
        <v>expense 18</v>
      </c>
      <c r="B36" s="11">
        <f>'2014 Totals'!B36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3.25">
      <c r="A37" s="5" t="str">
        <f>'2014 Totals'!A37</f>
        <v>expense 19</v>
      </c>
      <c r="B37" s="11">
        <f>'2014 Totals'!B37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3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23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3.25">
      <c r="A41" s="3" t="s">
        <v>11</v>
      </c>
      <c r="B41" s="11">
        <f>SUM(B19:B37)</f>
        <v>226.44000000000003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3.25">
      <c r="A42" s="15" t="s">
        <v>13</v>
      </c>
      <c r="B42" s="23">
        <f>SUM('2014 Expenses'!F:F)</f>
        <v>226.44000000000003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4" thickBot="1">
      <c r="A43" s="6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18" t="s">
        <v>19</v>
      </c>
      <c r="B44" s="11">
        <f>B15-B41</f>
        <v>1391.935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2">
    <mergeCell ref="A2:N2"/>
    <mergeCell ref="A18:N1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1">
      <selection activeCell="O11" sqref="O1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</dc:creator>
  <cp:keywords/>
  <dc:description/>
  <cp:lastModifiedBy>Ned Tobin</cp:lastModifiedBy>
  <dcterms:created xsi:type="dcterms:W3CDTF">2014-01-21T06:08:18Z</dcterms:created>
  <dcterms:modified xsi:type="dcterms:W3CDTF">2014-04-03T18:35:41Z</dcterms:modified>
  <cp:category/>
  <cp:version/>
  <cp:contentType/>
  <cp:contentStatus/>
</cp:coreProperties>
</file>